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Abonyi Péter dokumentumai\Gombási út aszfaltozás\"/>
    </mc:Choice>
  </mc:AlternateContent>
  <xr:revisionPtr revIDLastSave="0" documentId="13_ncr:1_{E1A16281-BB39-45AE-B698-B8778EAEE81A}" xr6:coauthVersionLast="45" xr6:coauthVersionMax="45" xr10:uidLastSave="{00000000-0000-0000-0000-000000000000}"/>
  <bookViews>
    <workbookView xWindow="-120" yWindow="480" windowWidth="29040" windowHeight="15840" xr2:uid="{00000000-000D-0000-FFFF-FFFF00000000}"/>
  </bookViews>
  <sheets>
    <sheet name="Főösszesítő" sheetId="12" r:id="rId1"/>
    <sheet name="Összesítő" sheetId="11" r:id="rId2"/>
    <sheet name="Gombási út 1618 és 6431 hrsz." sheetId="10" r:id="rId3"/>
    <sheet name="Bán Márton utca 1899.4 hrsz." sheetId="8" r:id="rId4"/>
  </sheets>
  <calcPr calcId="181029"/>
</workbook>
</file>

<file path=xl/calcChain.xml><?xml version="1.0" encoding="utf-8"?>
<calcChain xmlns="http://schemas.openxmlformats.org/spreadsheetml/2006/main">
  <c r="H28" i="8" l="1"/>
  <c r="G28" i="8"/>
  <c r="H26" i="8"/>
  <c r="G26" i="8"/>
  <c r="H24" i="8"/>
  <c r="G24" i="8"/>
  <c r="H22" i="8"/>
  <c r="G22" i="8"/>
  <c r="H20" i="8"/>
  <c r="G20" i="8"/>
  <c r="H32" i="10" l="1"/>
  <c r="G32" i="10"/>
  <c r="H12" i="10"/>
  <c r="G12" i="10"/>
  <c r="H10" i="10"/>
  <c r="G10" i="10"/>
  <c r="H8" i="10"/>
  <c r="G8" i="10"/>
  <c r="H6" i="10"/>
  <c r="G6" i="10"/>
  <c r="H4" i="10"/>
  <c r="G4" i="10"/>
  <c r="H2" i="10"/>
  <c r="G2" i="10"/>
  <c r="G30" i="10" l="1"/>
  <c r="H30" i="10"/>
  <c r="G14" i="10"/>
  <c r="H14" i="10"/>
  <c r="G30" i="8"/>
  <c r="H30" i="8"/>
  <c r="H18" i="8"/>
  <c r="G18" i="8"/>
  <c r="H16" i="8"/>
  <c r="G16" i="8"/>
  <c r="H14" i="8"/>
  <c r="G14" i="8"/>
  <c r="H12" i="8"/>
  <c r="G12" i="8"/>
  <c r="H10" i="8"/>
  <c r="G10" i="8"/>
  <c r="H8" i="8"/>
  <c r="G8" i="8"/>
  <c r="H6" i="8"/>
  <c r="G6" i="8"/>
  <c r="H28" i="10"/>
  <c r="G28" i="10"/>
  <c r="H26" i="10"/>
  <c r="G26" i="10"/>
  <c r="H22" i="10"/>
  <c r="G22" i="10"/>
  <c r="H24" i="10"/>
  <c r="G24" i="10"/>
  <c r="H4" i="8" l="1"/>
  <c r="G4" i="8"/>
  <c r="H2" i="8"/>
  <c r="H32" i="8" s="1"/>
  <c r="G2" i="8"/>
  <c r="G32" i="8" s="1"/>
  <c r="H20" i="10"/>
  <c r="G20" i="10"/>
  <c r="H18" i="10"/>
  <c r="G18" i="10"/>
  <c r="H16" i="10"/>
  <c r="G16" i="10"/>
  <c r="G34" i="10" l="1"/>
  <c r="H34" i="10"/>
  <c r="C2" i="11" s="1"/>
  <c r="C3" i="11"/>
  <c r="B3" i="11" l="1"/>
  <c r="D3" i="11" s="1"/>
  <c r="G33" i="8"/>
  <c r="B2" i="11"/>
  <c r="G35" i="10"/>
  <c r="C4" i="11"/>
  <c r="D23" i="12"/>
  <c r="C23" i="12" l="1"/>
  <c r="C24" i="12" s="1"/>
  <c r="C25" i="12" s="1"/>
  <c r="C26" i="12" s="1"/>
  <c r="D2" i="11"/>
  <c r="B4" i="11"/>
  <c r="D4" i="11" s="1"/>
</calcChain>
</file>

<file path=xl/sharedStrings.xml><?xml version="1.0" encoding="utf-8"?>
<sst xmlns="http://schemas.openxmlformats.org/spreadsheetml/2006/main" count="117" uniqueCount="76">
  <si>
    <t>Munkanem megnevezése</t>
  </si>
  <si>
    <t>Anyag összege</t>
  </si>
  <si>
    <t>Díj összege</t>
  </si>
  <si>
    <t>Ssz.</t>
  </si>
  <si>
    <t>Tétel szövege</t>
  </si>
  <si>
    <t>Menny.</t>
  </si>
  <si>
    <t>Egység</t>
  </si>
  <si>
    <t>Anyag egységár</t>
  </si>
  <si>
    <t>Díj egységre</t>
  </si>
  <si>
    <t>Anyag összesen</t>
  </si>
  <si>
    <t>Díj összesen</t>
  </si>
  <si>
    <t>m</t>
  </si>
  <si>
    <t>Munkanem összesen:</t>
  </si>
  <si>
    <t>m2</t>
  </si>
  <si>
    <t>Összesen:</t>
  </si>
  <si>
    <t xml:space="preserve">                                       </t>
  </si>
  <si>
    <t xml:space="preserve"> Szám         :.............           </t>
  </si>
  <si>
    <t xml:space="preserve">A munka leírása:                       </t>
  </si>
  <si>
    <t xml:space="preserve">                                                                              </t>
  </si>
  <si>
    <t>Költségvetés főösszesítő</t>
  </si>
  <si>
    <t>Megnevezés</t>
  </si>
  <si>
    <t>Anyagköltség</t>
  </si>
  <si>
    <t>Díjköltség</t>
  </si>
  <si>
    <t>1. Építmény közvetlen költségei</t>
  </si>
  <si>
    <t>2.1 ÁFA vetítési alap</t>
  </si>
  <si>
    <t>2.2 ÁFA</t>
  </si>
  <si>
    <t>3.  A munka ára</t>
  </si>
  <si>
    <t>Aláírás</t>
  </si>
  <si>
    <t xml:space="preserve">Név: </t>
  </si>
  <si>
    <t xml:space="preserve">Cím: </t>
  </si>
  <si>
    <t>Tel.:</t>
  </si>
  <si>
    <t xml:space="preserve">Adószám : </t>
  </si>
  <si>
    <t xml:space="preserve">Bsz: </t>
  </si>
  <si>
    <t>Név : Vác Város Önkormányzat</t>
  </si>
  <si>
    <t>Cím : Vác, Belterületi aszfalt és nagykocka kő</t>
  </si>
  <si>
    <t xml:space="preserve">         burkolatú utak felújítása</t>
  </si>
  <si>
    <t xml:space="preserve"> Készítette   :       </t>
  </si>
  <si>
    <t>1. Gombási út 1618 és 6431 hrsz. alatti aszfalt burkolatú út részleges felújítása</t>
  </si>
  <si>
    <t>Aszfaltszél vágás</t>
  </si>
  <si>
    <t>fm</t>
  </si>
  <si>
    <t>Burolatmarás 10 cm vastagságban</t>
  </si>
  <si>
    <t>Pályatakarítás</t>
  </si>
  <si>
    <t>Kiegyenlítő kőhengerlés</t>
  </si>
  <si>
    <t>Emulzió permetezés</t>
  </si>
  <si>
    <t>Bitumenszalag elhelyezés</t>
  </si>
  <si>
    <t>Burkolat marás átlag 6 cm vastagságban a Németh László útcsatlakozása felőli szakaszon</t>
  </si>
  <si>
    <t>Meglévő kockakő és beton burkolat, valamint alapréteg elbontása 35 cm vastagságban</t>
  </si>
  <si>
    <t>Tömörítő hengerlés</t>
  </si>
  <si>
    <t xml:space="preserve">Talajjavító réteg készítése 10 cm vastagságban </t>
  </si>
  <si>
    <t xml:space="preserve">Kőburkolat javítása helyi anyagból </t>
  </si>
  <si>
    <t>AC11 jelű aszfalt kötőréteg készítése 4 cm vastagságban</t>
  </si>
  <si>
    <t>AC11 jelű aszfalt kopóréteg készítése 4 cm vastagságban</t>
  </si>
  <si>
    <t>AC11 jelű aszfalt kopóréteg készítése gépi erővel 4+2 cm vastagságban</t>
  </si>
  <si>
    <t>m3</t>
  </si>
  <si>
    <t>Zúzottkő alapréteg készítése, kiékelve 20 cm vastagságban</t>
  </si>
  <si>
    <t>Nemesített padka készítése</t>
  </si>
  <si>
    <t>Munkanem a+d összesen:</t>
  </si>
  <si>
    <t>Anyag + Díj összege</t>
  </si>
  <si>
    <t>Ideiglenes forgalomtechnika</t>
  </si>
  <si>
    <t>tétel</t>
  </si>
  <si>
    <t>Padkanyesés két oldalon</t>
  </si>
  <si>
    <t>Kiemelt szegély melletti takarítás</t>
  </si>
  <si>
    <t>Meglévő árok tisztítása</t>
  </si>
  <si>
    <t>Áteresz tisztítása</t>
  </si>
  <si>
    <t>Burkolt árok tisztítása</t>
  </si>
  <si>
    <t>2. Bán Márton utca 1899/4 hrsz. alatti nagykocka kő burkolatú út részleges (Németh László utca Bocskai István tér 1899/6 hrsz. alatti útja közötti szakaszának) felújítása.</t>
  </si>
  <si>
    <t>1. Gombási út 1618 és 6431 hrsz. alatti aszfalt burkolatú út részleges (Naszály utca és Présház utca közötti szakaszának ) felújítása 93,0 fm hosszban 4,60 m szélességben,</t>
  </si>
  <si>
    <t>2. Bán Márton utca 1899/4 hrsz. alatti nagykocka kő burkolatú út részleges (Németh László utca Bocskai István tér 1899/6 hrsz. alatti útja közötti szakaszának) felújítása</t>
  </si>
  <si>
    <t>db</t>
  </si>
  <si>
    <t>Egyoldalon tokos műanyag NA160-as csatornacső beépítése földárokba, csőidomokkal, meglévő KGPVC gerincre és aknabekötéssel</t>
  </si>
  <si>
    <t>Kikerülő anyag szállítása és lerakása 5 km-en belül Megrendelő által kijelölt területre, és hulladék lerakása, lerakóhelyi díjjal</t>
  </si>
  <si>
    <t>Földvisszatöltés munkagödörbe munkaárokba gépi erővel, tömörítéssel</t>
  </si>
  <si>
    <t>Munkaárok földkiemelése gépi erővel, 3,0 m² szelvényig víznyelő aknának és 2,0 m-es bekötővezeték részére</t>
  </si>
  <si>
    <t>Kör alaprajzú víznyelő akna építése 50/50 cm nagyméretű felső, középső és fenék elemekből</t>
  </si>
  <si>
    <t>Öntöttvas 40/40 - 48/48 cm méret közötti, négyzetalakú, C250 terhelési osztályú víznyelőrács elhelyezése</t>
  </si>
  <si>
    <t xml:space="preserve"> Kelt:      2020 év szeptember hó  nap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</si>
</sst>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 CE"/>
      <charset val="238"/>
    </font>
    <font>
      <b/>
      <sz val="10"/>
      <color theme="1"/>
      <name val="Times New Roman CE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10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horizontal="center" vertical="top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showRuler="0" view="pageLayout" zoomScaleNormal="100" workbookViewId="0">
      <selection activeCell="C26" sqref="C26:D26"/>
    </sheetView>
  </sheetViews>
  <sheetFormatPr defaultRowHeight="12.75" x14ac:dyDescent="0.25"/>
  <cols>
    <col min="1" max="1" width="42.7109375" style="9" customWidth="1"/>
    <col min="2" max="2" width="10.7109375" style="9" customWidth="1"/>
    <col min="3" max="4" width="15.7109375" style="9" customWidth="1"/>
    <col min="5" max="16384" width="9.140625" style="9"/>
  </cols>
  <sheetData>
    <row r="1" spans="1:4" s="13" customFormat="1" ht="15.75" x14ac:dyDescent="0.25">
      <c r="A1" s="34" t="s">
        <v>28</v>
      </c>
      <c r="B1" s="30"/>
      <c r="C1" s="30"/>
      <c r="D1" s="30"/>
    </row>
    <row r="2" spans="1:4" s="13" customFormat="1" ht="15.75" x14ac:dyDescent="0.25">
      <c r="A2" s="34" t="s">
        <v>29</v>
      </c>
      <c r="B2" s="30"/>
      <c r="C2" s="30"/>
      <c r="D2" s="30"/>
    </row>
    <row r="3" spans="1:4" s="13" customFormat="1" ht="15.75" x14ac:dyDescent="0.25">
      <c r="A3" s="34" t="s">
        <v>30</v>
      </c>
      <c r="B3" s="30"/>
      <c r="C3" s="30"/>
      <c r="D3" s="30"/>
    </row>
    <row r="4" spans="1:4" s="14" customFormat="1" ht="15.75" x14ac:dyDescent="0.25">
      <c r="A4" s="29" t="s">
        <v>31</v>
      </c>
      <c r="B4" s="30"/>
      <c r="C4" s="30"/>
      <c r="D4" s="30"/>
    </row>
    <row r="5" spans="1:4" s="14" customFormat="1" ht="15.75" x14ac:dyDescent="0.25">
      <c r="A5" s="29" t="s">
        <v>32</v>
      </c>
      <c r="B5" s="30"/>
      <c r="C5" s="30"/>
      <c r="D5" s="30"/>
    </row>
    <row r="6" spans="1:4" s="14" customFormat="1" ht="15.75" x14ac:dyDescent="0.25">
      <c r="A6" s="29"/>
      <c r="B6" s="30"/>
      <c r="C6" s="30"/>
      <c r="D6" s="30"/>
    </row>
    <row r="7" spans="1:4" s="14" customFormat="1" ht="15.75" x14ac:dyDescent="0.25">
      <c r="A7" s="29"/>
      <c r="B7" s="30"/>
      <c r="C7" s="30"/>
      <c r="D7" s="30"/>
    </row>
    <row r="9" spans="1:4" x14ac:dyDescent="0.25">
      <c r="A9" s="9" t="s">
        <v>33</v>
      </c>
      <c r="C9" s="9" t="s">
        <v>15</v>
      </c>
    </row>
    <row r="10" spans="1:4" x14ac:dyDescent="0.25">
      <c r="A10" s="9" t="s">
        <v>15</v>
      </c>
      <c r="C10" s="9" t="s">
        <v>15</v>
      </c>
    </row>
    <row r="11" spans="1:4" x14ac:dyDescent="0.25">
      <c r="A11" s="9" t="s">
        <v>34</v>
      </c>
      <c r="C11" s="9" t="s">
        <v>75</v>
      </c>
    </row>
    <row r="12" spans="1:4" x14ac:dyDescent="0.25">
      <c r="A12" s="9" t="s">
        <v>35</v>
      </c>
      <c r="C12" s="9" t="s">
        <v>16</v>
      </c>
    </row>
    <row r="13" spans="1:4" x14ac:dyDescent="0.25">
      <c r="A13" s="9" t="s">
        <v>15</v>
      </c>
    </row>
    <row r="14" spans="1:4" x14ac:dyDescent="0.25">
      <c r="A14" s="9" t="s">
        <v>17</v>
      </c>
      <c r="C14" s="9" t="s">
        <v>36</v>
      </c>
    </row>
    <row r="15" spans="1:4" ht="25.5" customHeight="1" x14ac:dyDescent="0.25">
      <c r="A15" s="27" t="s">
        <v>66</v>
      </c>
      <c r="B15" s="27"/>
      <c r="C15" s="27"/>
      <c r="D15" s="27"/>
    </row>
    <row r="16" spans="1:4" s="17" customFormat="1" ht="25.5" customHeight="1" x14ac:dyDescent="0.25">
      <c r="A16" s="28" t="s">
        <v>65</v>
      </c>
      <c r="B16" s="28"/>
      <c r="C16" s="28"/>
      <c r="D16" s="28"/>
    </row>
    <row r="18" spans="1:4" x14ac:dyDescent="0.25">
      <c r="A18" s="9" t="s">
        <v>18</v>
      </c>
    </row>
    <row r="20" spans="1:4" ht="15" x14ac:dyDescent="0.25">
      <c r="A20" s="31" t="s">
        <v>19</v>
      </c>
      <c r="B20" s="32"/>
      <c r="C20" s="32"/>
      <c r="D20" s="32"/>
    </row>
    <row r="21" spans="1:4" ht="15" x14ac:dyDescent="0.25">
      <c r="A21" s="19"/>
      <c r="B21" s="20"/>
      <c r="C21" s="20"/>
      <c r="D21" s="20"/>
    </row>
    <row r="22" spans="1:4" x14ac:dyDescent="0.25">
      <c r="A22" s="15" t="s">
        <v>20</v>
      </c>
      <c r="B22" s="15"/>
      <c r="C22" s="18" t="s">
        <v>21</v>
      </c>
      <c r="D22" s="18" t="s">
        <v>22</v>
      </c>
    </row>
    <row r="23" spans="1:4" x14ac:dyDescent="0.25">
      <c r="A23" s="15" t="s">
        <v>23</v>
      </c>
      <c r="B23" s="15"/>
      <c r="C23" s="15">
        <f>ROUND(SUM(Összesítő!B2:B3),0)</f>
        <v>0</v>
      </c>
      <c r="D23" s="15">
        <f>ROUND(SUM(Összesítő!C2:C3),0)</f>
        <v>0</v>
      </c>
    </row>
    <row r="24" spans="1:4" x14ac:dyDescent="0.25">
      <c r="A24" s="9" t="s">
        <v>24</v>
      </c>
      <c r="C24" s="26">
        <f>ROUND(C23+D23,0)</f>
        <v>0</v>
      </c>
      <c r="D24" s="26"/>
    </row>
    <row r="25" spans="1:4" x14ac:dyDescent="0.25">
      <c r="A25" s="15" t="s">
        <v>25</v>
      </c>
      <c r="B25" s="16">
        <v>0.27</v>
      </c>
      <c r="C25" s="33">
        <f>ROUND(C24*B25,0)</f>
        <v>0</v>
      </c>
      <c r="D25" s="33"/>
    </row>
    <row r="26" spans="1:4" x14ac:dyDescent="0.25">
      <c r="A26" s="15" t="s">
        <v>26</v>
      </c>
      <c r="B26" s="15"/>
      <c r="C26" s="25">
        <f>ROUND(C24+C25,0)</f>
        <v>0</v>
      </c>
      <c r="D26" s="25"/>
    </row>
    <row r="33" spans="1:3" x14ac:dyDescent="0.25">
      <c r="B33" s="26" t="s">
        <v>27</v>
      </c>
      <c r="C33" s="26"/>
    </row>
    <row r="35" spans="1:3" x14ac:dyDescent="0.25">
      <c r="A35" s="17"/>
    </row>
    <row r="36" spans="1:3" x14ac:dyDescent="0.25">
      <c r="A36" s="17"/>
    </row>
    <row r="37" spans="1:3" x14ac:dyDescent="0.25">
      <c r="A37" s="17"/>
    </row>
  </sheetData>
  <mergeCells count="14">
    <mergeCell ref="A1:D1"/>
    <mergeCell ref="A2:D2"/>
    <mergeCell ref="A3:D3"/>
    <mergeCell ref="A4:D4"/>
    <mergeCell ref="A5:D5"/>
    <mergeCell ref="C26:D26"/>
    <mergeCell ref="B33:C33"/>
    <mergeCell ref="A15:D15"/>
    <mergeCell ref="A16:D16"/>
    <mergeCell ref="A6:D6"/>
    <mergeCell ref="A7:D7"/>
    <mergeCell ref="A20:D20"/>
    <mergeCell ref="C24:D24"/>
    <mergeCell ref="C25:D25"/>
  </mergeCells>
  <pageMargins left="0.78740157480314965" right="0.78740157480314965" top="0.98425196850393704" bottom="0.98425196850393704" header="0.43307086614173229" footer="0.43307086614173229"/>
  <pageSetup paperSize="9" orientation="portrait" useFirstPageNumber="1" verticalDpi="0" r:id="rId1"/>
  <headerFooter>
    <oddHeader>&amp;L&amp;"Times New Roman,Normál"&amp;10Költségvetési kiírás
Főösszesítő&amp;C&amp;"Times New Roman,Normál"&amp;10Vác, Belterületi aszfalt és nagykocka kő
burkolatú utak felújítása&amp;R&amp;"Times New Roman,Normál"&amp;10 4. sz.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showRuler="0" view="pageLayout" zoomScaleNormal="100" workbookViewId="0">
      <selection activeCell="D4" sqref="D4"/>
    </sheetView>
  </sheetViews>
  <sheetFormatPr defaultRowHeight="12.75" x14ac:dyDescent="0.25"/>
  <cols>
    <col min="1" max="1" width="36.42578125" style="10" customWidth="1"/>
    <col min="2" max="3" width="12.7109375" style="10" customWidth="1"/>
    <col min="4" max="4" width="13.7109375" style="10" customWidth="1"/>
    <col min="5" max="16384" width="9.140625" style="10"/>
  </cols>
  <sheetData>
    <row r="1" spans="1:4" s="23" customFormat="1" ht="25.5" x14ac:dyDescent="0.25">
      <c r="A1" s="11" t="s">
        <v>0</v>
      </c>
      <c r="B1" s="12" t="s">
        <v>1</v>
      </c>
      <c r="C1" s="12" t="s">
        <v>2</v>
      </c>
      <c r="D1" s="12" t="s">
        <v>57</v>
      </c>
    </row>
    <row r="2" spans="1:4" s="24" customFormat="1" ht="25.5" x14ac:dyDescent="0.25">
      <c r="A2" s="24" t="s">
        <v>37</v>
      </c>
      <c r="B2" s="24">
        <f>'Gombási út 1618 és 6431 hrsz.'!G34</f>
        <v>0</v>
      </c>
      <c r="C2" s="24">
        <f>'Gombási út 1618 és 6431 hrsz.'!H34</f>
        <v>0</v>
      </c>
      <c r="D2" s="24">
        <f>SUM(B2:C2)</f>
        <v>0</v>
      </c>
    </row>
    <row r="3" spans="1:4" s="24" customFormat="1" ht="51" x14ac:dyDescent="0.25">
      <c r="A3" s="24" t="s">
        <v>67</v>
      </c>
      <c r="B3" s="24">
        <f>'Bán Márton utca 1899.4 hrsz.'!G32</f>
        <v>0</v>
      </c>
      <c r="C3" s="24">
        <f>'Bán Márton utca 1899.4 hrsz.'!H32</f>
        <v>0</v>
      </c>
      <c r="D3" s="24">
        <f t="shared" ref="D3:D4" si="0">SUM(B3:C3)</f>
        <v>0</v>
      </c>
    </row>
    <row r="4" spans="1:4" s="23" customFormat="1" x14ac:dyDescent="0.25">
      <c r="A4" s="11" t="s">
        <v>14</v>
      </c>
      <c r="B4" s="11">
        <f>ROUND(SUM(B2:B3),0)</f>
        <v>0</v>
      </c>
      <c r="C4" s="11">
        <f>ROUND(SUM(C2:C3), 0)</f>
        <v>0</v>
      </c>
      <c r="D4" s="11">
        <f t="shared" si="0"/>
        <v>0</v>
      </c>
    </row>
  </sheetData>
  <pageMargins left="1" right="1" top="1" bottom="1" header="0.41666666666666669" footer="0.41666666666666669"/>
  <pageSetup paperSize="9" orientation="portrait" useFirstPageNumber="1" verticalDpi="0" r:id="rId1"/>
  <headerFooter>
    <oddHeader>&amp;L&amp;"Times New Roman,Normál"&amp;10Költségvetési kiírás
Munkanem összesítő&amp;C&amp;"Times New Roman,Normál"&amp;10Vác, Belterületi aszfalt és nagykocka kő
burkolatú utak felújítása&amp;R&amp;"Times New Roman,Normál"&amp;10 4. sz.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showRuler="0" view="pageLayout" zoomScaleNormal="100" workbookViewId="0">
      <selection activeCell="E2" sqref="E2"/>
    </sheetView>
  </sheetViews>
  <sheetFormatPr defaultRowHeight="12.75" x14ac:dyDescent="0.25"/>
  <cols>
    <col min="1" max="1" width="4.28515625" style="7" customWidth="1"/>
    <col min="2" max="2" width="35.7109375" style="1" customWidth="1"/>
    <col min="3" max="3" width="6.7109375" style="5" customWidth="1"/>
    <col min="4" max="4" width="6.7109375" style="1" customWidth="1"/>
    <col min="5" max="6" width="8.28515625" style="5" customWidth="1"/>
    <col min="7" max="8" width="9.7109375" style="5" customWidth="1"/>
    <col min="9" max="9" width="15.7109375" style="1" customWidth="1"/>
    <col min="10" max="16384" width="9.140625" style="1"/>
  </cols>
  <sheetData>
    <row r="1" spans="1:8" s="3" customFormat="1" ht="25.5" x14ac:dyDescent="0.25">
      <c r="A1" s="6" t="s">
        <v>3</v>
      </c>
      <c r="B1" s="2" t="s">
        <v>4</v>
      </c>
      <c r="C1" s="4" t="s">
        <v>5</v>
      </c>
      <c r="D1" s="2" t="s">
        <v>6</v>
      </c>
      <c r="E1" s="4" t="s">
        <v>7</v>
      </c>
      <c r="F1" s="4" t="s">
        <v>8</v>
      </c>
      <c r="G1" s="4" t="s">
        <v>9</v>
      </c>
      <c r="H1" s="4" t="s">
        <v>10</v>
      </c>
    </row>
    <row r="2" spans="1:8" s="3" customFormat="1" x14ac:dyDescent="0.25">
      <c r="A2" s="7">
        <v>1</v>
      </c>
      <c r="B2" s="21" t="s">
        <v>58</v>
      </c>
      <c r="C2" s="22">
        <v>1</v>
      </c>
      <c r="D2" s="21" t="s">
        <v>59</v>
      </c>
      <c r="E2" s="5">
        <v>0</v>
      </c>
      <c r="F2" s="5">
        <v>0</v>
      </c>
      <c r="G2" s="5">
        <f>ROUND(C2*E2, 0)</f>
        <v>0</v>
      </c>
      <c r="H2" s="5">
        <f>ROUND(C2*F2, 0)</f>
        <v>0</v>
      </c>
    </row>
    <row r="3" spans="1:8" s="3" customFormat="1" x14ac:dyDescent="0.25">
      <c r="A3" s="7"/>
      <c r="B3" s="21"/>
      <c r="C3" s="22"/>
      <c r="D3" s="21"/>
      <c r="E3" s="5"/>
      <c r="F3" s="5"/>
      <c r="G3" s="5"/>
      <c r="H3" s="5"/>
    </row>
    <row r="4" spans="1:8" s="3" customFormat="1" x14ac:dyDescent="0.25">
      <c r="A4" s="7">
        <v>2</v>
      </c>
      <c r="B4" s="21" t="s">
        <v>60</v>
      </c>
      <c r="C4" s="22">
        <v>263</v>
      </c>
      <c r="D4" s="21" t="s">
        <v>13</v>
      </c>
      <c r="E4" s="5">
        <v>0</v>
      </c>
      <c r="F4" s="5">
        <v>0</v>
      </c>
      <c r="G4" s="5">
        <f>ROUND(C4*E4, 0)</f>
        <v>0</v>
      </c>
      <c r="H4" s="5">
        <f>ROUND(C4*F4, 0)</f>
        <v>0</v>
      </c>
    </row>
    <row r="5" spans="1:8" s="3" customFormat="1" x14ac:dyDescent="0.25">
      <c r="A5" s="7"/>
      <c r="B5" s="21"/>
      <c r="C5" s="22"/>
      <c r="D5" s="21"/>
      <c r="E5" s="5"/>
      <c r="F5" s="5"/>
      <c r="G5" s="5"/>
      <c r="H5" s="5"/>
    </row>
    <row r="6" spans="1:8" s="3" customFormat="1" x14ac:dyDescent="0.25">
      <c r="A6" s="7">
        <v>3</v>
      </c>
      <c r="B6" s="21" t="s">
        <v>61</v>
      </c>
      <c r="C6" s="22">
        <v>43</v>
      </c>
      <c r="D6" s="21" t="s">
        <v>39</v>
      </c>
      <c r="E6" s="5">
        <v>0</v>
      </c>
      <c r="F6" s="5">
        <v>0</v>
      </c>
      <c r="G6" s="5">
        <f>ROUND(C6*E6, 0)</f>
        <v>0</v>
      </c>
      <c r="H6" s="5">
        <f>ROUND(C6*F6, 0)</f>
        <v>0</v>
      </c>
    </row>
    <row r="7" spans="1:8" s="3" customFormat="1" x14ac:dyDescent="0.25">
      <c r="A7" s="7"/>
      <c r="B7" s="21"/>
      <c r="C7" s="22"/>
      <c r="D7" s="21"/>
      <c r="E7" s="5"/>
      <c r="F7" s="5"/>
      <c r="G7" s="5"/>
      <c r="H7" s="5"/>
    </row>
    <row r="8" spans="1:8" s="3" customFormat="1" x14ac:dyDescent="0.25">
      <c r="A8" s="7">
        <v>4</v>
      </c>
      <c r="B8" s="21" t="s">
        <v>62</v>
      </c>
      <c r="C8" s="22">
        <v>27</v>
      </c>
      <c r="D8" s="21" t="s">
        <v>39</v>
      </c>
      <c r="E8" s="5">
        <v>0</v>
      </c>
      <c r="F8" s="5">
        <v>0</v>
      </c>
      <c r="G8" s="5">
        <f>ROUND(C8*E8, 0)</f>
        <v>0</v>
      </c>
      <c r="H8" s="5">
        <f>ROUND(C8*F8, 0)</f>
        <v>0</v>
      </c>
    </row>
    <row r="9" spans="1:8" s="3" customFormat="1" x14ac:dyDescent="0.25">
      <c r="A9" s="7"/>
      <c r="B9" s="21"/>
      <c r="C9" s="22"/>
      <c r="D9" s="21"/>
      <c r="E9" s="5"/>
      <c r="F9" s="5"/>
      <c r="G9" s="5"/>
      <c r="H9" s="5"/>
    </row>
    <row r="10" spans="1:8" s="3" customFormat="1" x14ac:dyDescent="0.25">
      <c r="A10" s="7">
        <v>5</v>
      </c>
      <c r="B10" s="21" t="s">
        <v>64</v>
      </c>
      <c r="C10" s="22">
        <v>85</v>
      </c>
      <c r="D10" s="21" t="s">
        <v>39</v>
      </c>
      <c r="E10" s="5">
        <v>0</v>
      </c>
      <c r="F10" s="5">
        <v>0</v>
      </c>
      <c r="G10" s="5">
        <f>ROUND(C10*E10, 0)</f>
        <v>0</v>
      </c>
      <c r="H10" s="5">
        <f>ROUND(C10*F10, 0)</f>
        <v>0</v>
      </c>
    </row>
    <row r="11" spans="1:8" s="3" customFormat="1" x14ac:dyDescent="0.25">
      <c r="A11" s="7"/>
      <c r="B11" s="21"/>
      <c r="C11" s="22"/>
      <c r="D11" s="21"/>
      <c r="E11" s="5"/>
      <c r="F11" s="5"/>
      <c r="G11" s="5"/>
      <c r="H11" s="5"/>
    </row>
    <row r="12" spans="1:8" s="3" customFormat="1" x14ac:dyDescent="0.25">
      <c r="A12" s="7">
        <v>6</v>
      </c>
      <c r="B12" s="21" t="s">
        <v>63</v>
      </c>
      <c r="C12" s="22">
        <v>10</v>
      </c>
      <c r="D12" s="21" t="s">
        <v>39</v>
      </c>
      <c r="E12" s="5">
        <v>0</v>
      </c>
      <c r="F12" s="5">
        <v>0</v>
      </c>
      <c r="G12" s="5">
        <f>ROUND(C12*E12, 0)</f>
        <v>0</v>
      </c>
      <c r="H12" s="5">
        <f>ROUND(C12*F12, 0)</f>
        <v>0</v>
      </c>
    </row>
    <row r="13" spans="1:8" s="3" customFormat="1" x14ac:dyDescent="0.25">
      <c r="A13" s="7"/>
      <c r="B13" s="21"/>
      <c r="C13" s="22"/>
      <c r="D13" s="21"/>
      <c r="E13" s="5"/>
      <c r="F13" s="5"/>
      <c r="G13" s="5"/>
      <c r="H13" s="5"/>
    </row>
    <row r="14" spans="1:8" x14ac:dyDescent="0.25">
      <c r="A14" s="7">
        <v>7</v>
      </c>
      <c r="B14" s="1" t="s">
        <v>38</v>
      </c>
      <c r="C14" s="5">
        <v>10.199999999999999</v>
      </c>
      <c r="D14" s="1" t="s">
        <v>39</v>
      </c>
      <c r="E14" s="5">
        <v>0</v>
      </c>
      <c r="F14" s="5">
        <v>0</v>
      </c>
      <c r="G14" s="5">
        <f>ROUND(C14*E14, 0)</f>
        <v>0</v>
      </c>
      <c r="H14" s="5">
        <f>ROUND(C14*F14, 0)</f>
        <v>0</v>
      </c>
    </row>
    <row r="16" spans="1:8" x14ac:dyDescent="0.25">
      <c r="A16" s="7">
        <v>8</v>
      </c>
      <c r="B16" s="1" t="s">
        <v>40</v>
      </c>
      <c r="C16" s="5">
        <v>435</v>
      </c>
      <c r="D16" s="1" t="s">
        <v>13</v>
      </c>
      <c r="E16" s="5">
        <v>0</v>
      </c>
      <c r="F16" s="5">
        <v>0</v>
      </c>
      <c r="G16" s="5">
        <f>ROUND(C16*E16, 0)</f>
        <v>0</v>
      </c>
      <c r="H16" s="5">
        <f>ROUND(C16*F16, 0)</f>
        <v>0</v>
      </c>
    </row>
    <row r="18" spans="1:8" x14ac:dyDescent="0.25">
      <c r="A18" s="7">
        <v>9</v>
      </c>
      <c r="B18" s="1" t="s">
        <v>41</v>
      </c>
      <c r="C18" s="5">
        <v>435</v>
      </c>
      <c r="D18" s="1" t="s">
        <v>13</v>
      </c>
      <c r="E18" s="5">
        <v>0</v>
      </c>
      <c r="F18" s="5">
        <v>0</v>
      </c>
      <c r="G18" s="5">
        <f>ROUND(C18*E18, 0)</f>
        <v>0</v>
      </c>
      <c r="H18" s="5">
        <f>ROUND(C18*F18, 0)</f>
        <v>0</v>
      </c>
    </row>
    <row r="20" spans="1:8" x14ac:dyDescent="0.25">
      <c r="A20" s="7">
        <v>10</v>
      </c>
      <c r="B20" s="1" t="s">
        <v>42</v>
      </c>
      <c r="C20" s="5">
        <v>435</v>
      </c>
      <c r="D20" s="1" t="s">
        <v>13</v>
      </c>
      <c r="E20" s="5">
        <v>0</v>
      </c>
      <c r="F20" s="5">
        <v>0</v>
      </c>
      <c r="G20" s="5">
        <f>ROUND(C20*E20, 0)</f>
        <v>0</v>
      </c>
      <c r="H20" s="5">
        <f>ROUND(C20*F20, 0)</f>
        <v>0</v>
      </c>
    </row>
    <row r="22" spans="1:8" ht="25.5" x14ac:dyDescent="0.25">
      <c r="A22" s="7">
        <v>11</v>
      </c>
      <c r="B22" s="1" t="s">
        <v>50</v>
      </c>
      <c r="C22" s="5">
        <v>435</v>
      </c>
      <c r="D22" s="1" t="s">
        <v>13</v>
      </c>
      <c r="E22" s="5">
        <v>0</v>
      </c>
      <c r="F22" s="5">
        <v>0</v>
      </c>
      <c r="G22" s="5">
        <f>ROUND(C22*E22, 0)</f>
        <v>0</v>
      </c>
      <c r="H22" s="5">
        <f>ROUND(C22*F22, 0)</f>
        <v>0</v>
      </c>
    </row>
    <row r="24" spans="1:8" x14ac:dyDescent="0.25">
      <c r="A24" s="7">
        <v>12</v>
      </c>
      <c r="B24" s="1" t="s">
        <v>43</v>
      </c>
      <c r="C24" s="5">
        <v>435</v>
      </c>
      <c r="D24" s="1" t="s">
        <v>13</v>
      </c>
      <c r="E24" s="5">
        <v>0</v>
      </c>
      <c r="F24" s="5">
        <v>0</v>
      </c>
      <c r="G24" s="5">
        <f>ROUND(C24*E24, 0)</f>
        <v>0</v>
      </c>
      <c r="H24" s="5">
        <f>ROUND(C24*F24, 0)</f>
        <v>0</v>
      </c>
    </row>
    <row r="26" spans="1:8" ht="25.5" x14ac:dyDescent="0.25">
      <c r="A26" s="7">
        <v>13</v>
      </c>
      <c r="B26" s="1" t="s">
        <v>51</v>
      </c>
      <c r="C26" s="5">
        <v>435</v>
      </c>
      <c r="D26" s="1" t="s">
        <v>13</v>
      </c>
      <c r="E26" s="5">
        <v>0</v>
      </c>
      <c r="F26" s="5">
        <v>0</v>
      </c>
      <c r="G26" s="5">
        <f>ROUND(C26*E26, 0)</f>
        <v>0</v>
      </c>
      <c r="H26" s="5">
        <f>ROUND(C26*F26, 0)</f>
        <v>0</v>
      </c>
    </row>
    <row r="28" spans="1:8" x14ac:dyDescent="0.25">
      <c r="A28" s="7">
        <v>14</v>
      </c>
      <c r="B28" s="1" t="s">
        <v>44</v>
      </c>
      <c r="C28" s="5">
        <v>10.199999999999999</v>
      </c>
      <c r="D28" s="1" t="s">
        <v>39</v>
      </c>
      <c r="E28" s="5">
        <v>0</v>
      </c>
      <c r="F28" s="5">
        <v>0</v>
      </c>
      <c r="G28" s="5">
        <f>ROUND(C28*E28, 0)</f>
        <v>0</v>
      </c>
      <c r="H28" s="5">
        <f>ROUND(C28*F28, 0)</f>
        <v>0</v>
      </c>
    </row>
    <row r="30" spans="1:8" x14ac:dyDescent="0.25">
      <c r="A30" s="7">
        <v>15</v>
      </c>
      <c r="B30" s="1" t="s">
        <v>55</v>
      </c>
      <c r="C30" s="5">
        <v>263</v>
      </c>
      <c r="D30" s="1" t="s">
        <v>13</v>
      </c>
      <c r="E30" s="5">
        <v>0</v>
      </c>
      <c r="F30" s="5">
        <v>0</v>
      </c>
      <c r="G30" s="5">
        <f>ROUND(C30*E30, 0)</f>
        <v>0</v>
      </c>
      <c r="H30" s="5">
        <f>ROUND(C30*F30, 0)</f>
        <v>0</v>
      </c>
    </row>
    <row r="32" spans="1:8" ht="38.25" x14ac:dyDescent="0.25">
      <c r="A32" s="7">
        <v>16</v>
      </c>
      <c r="B32" s="1" t="s">
        <v>70</v>
      </c>
      <c r="C32" s="5">
        <v>106</v>
      </c>
      <c r="D32" s="1" t="s">
        <v>53</v>
      </c>
      <c r="E32" s="5">
        <v>0</v>
      </c>
      <c r="F32" s="5">
        <v>0</v>
      </c>
      <c r="G32" s="5">
        <f>ROUND(C32*E32, 0)</f>
        <v>0</v>
      </c>
      <c r="H32" s="5">
        <f>ROUND(C32*F32, 0)</f>
        <v>0</v>
      </c>
    </row>
    <row r="34" spans="1:8" s="8" customFormat="1" x14ac:dyDescent="0.25">
      <c r="A34" s="6"/>
      <c r="B34" s="2" t="s">
        <v>12</v>
      </c>
      <c r="C34" s="4"/>
      <c r="D34" s="2"/>
      <c r="E34" s="4"/>
      <c r="F34" s="4"/>
      <c r="G34" s="4">
        <f>ROUND(SUM(G2:G33),0)</f>
        <v>0</v>
      </c>
      <c r="H34" s="4">
        <f>ROUND(SUM(H2:H33),0)</f>
        <v>0</v>
      </c>
    </row>
    <row r="35" spans="1:8" s="3" customFormat="1" x14ac:dyDescent="0.25">
      <c r="A35" s="6"/>
      <c r="B35" s="2" t="s">
        <v>56</v>
      </c>
      <c r="C35" s="4"/>
      <c r="D35" s="2"/>
      <c r="E35" s="4"/>
      <c r="F35" s="4"/>
      <c r="G35" s="35">
        <f>G34+H34</f>
        <v>0</v>
      </c>
      <c r="H35" s="35"/>
    </row>
  </sheetData>
  <mergeCells count="1">
    <mergeCell ref="G35:H35"/>
  </mergeCells>
  <pageMargins left="0.59055118110236227" right="0.59055118110236227" top="0.98425196850393704" bottom="0.70866141732283472" header="0.43307086614173229" footer="0.43307086614173229"/>
  <pageSetup paperSize="9" orientation="portrait" useFirstPageNumber="1" verticalDpi="0" r:id="rId1"/>
  <headerFooter>
    <oddHeader>&amp;L&amp;"Times New Roman,Normál"&amp;10Gombási út 1618 és 6431 hrsz. alatti
út felújítása&amp;C&amp;"Times New Roman,Normál"&amp;10Vác, Belterületi aszfalt és nagykocka kő
burkolatú utak felújítása&amp;R&amp;"Times New Roman,Normál"&amp;10 4. sz. melléklet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Ruler="0" view="pageLayout" zoomScaleNormal="100" workbookViewId="0">
      <selection activeCell="E2" sqref="E2"/>
    </sheetView>
  </sheetViews>
  <sheetFormatPr defaultRowHeight="12.75" x14ac:dyDescent="0.25"/>
  <cols>
    <col min="1" max="1" width="4.28515625" style="7" customWidth="1"/>
    <col min="2" max="2" width="35.7109375" style="1" customWidth="1"/>
    <col min="3" max="3" width="6.7109375" style="5" customWidth="1"/>
    <col min="4" max="4" width="6.7109375" style="1" customWidth="1"/>
    <col min="5" max="6" width="8.28515625" style="5" customWidth="1"/>
    <col min="7" max="8" width="9.7109375" style="5" customWidth="1"/>
    <col min="9" max="9" width="15.7109375" style="1" customWidth="1"/>
    <col min="10" max="16384" width="9.140625" style="1"/>
  </cols>
  <sheetData>
    <row r="1" spans="1:8" s="3" customFormat="1" ht="25.5" x14ac:dyDescent="0.25">
      <c r="A1" s="6" t="s">
        <v>3</v>
      </c>
      <c r="B1" s="2" t="s">
        <v>4</v>
      </c>
      <c r="C1" s="4" t="s">
        <v>5</v>
      </c>
      <c r="D1" s="2" t="s">
        <v>6</v>
      </c>
      <c r="E1" s="4" t="s">
        <v>7</v>
      </c>
      <c r="F1" s="4" t="s">
        <v>8</v>
      </c>
      <c r="G1" s="4" t="s">
        <v>9</v>
      </c>
      <c r="H1" s="4" t="s">
        <v>10</v>
      </c>
    </row>
    <row r="2" spans="1:8" ht="25.5" customHeight="1" x14ac:dyDescent="0.25">
      <c r="A2" s="7">
        <v>1</v>
      </c>
      <c r="B2" s="1" t="s">
        <v>45</v>
      </c>
      <c r="C2" s="5">
        <v>67</v>
      </c>
      <c r="D2" s="1" t="s">
        <v>13</v>
      </c>
      <c r="E2" s="5">
        <v>0</v>
      </c>
      <c r="F2" s="5">
        <v>0</v>
      </c>
      <c r="G2" s="5">
        <f>ROUND(C2*E2, 0)</f>
        <v>0</v>
      </c>
      <c r="H2" s="5">
        <f>ROUND(C2*F2, 0)</f>
        <v>0</v>
      </c>
    </row>
    <row r="4" spans="1:8" ht="25.5" customHeight="1" x14ac:dyDescent="0.25">
      <c r="A4" s="7">
        <v>2</v>
      </c>
      <c r="B4" s="1" t="s">
        <v>46</v>
      </c>
      <c r="C4" s="5">
        <v>620</v>
      </c>
      <c r="D4" s="1" t="s">
        <v>13</v>
      </c>
      <c r="E4" s="5">
        <v>0</v>
      </c>
      <c r="F4" s="5">
        <v>0</v>
      </c>
      <c r="G4" s="5">
        <f>ROUND(C4*E4, 0)</f>
        <v>0</v>
      </c>
      <c r="H4" s="5">
        <f>ROUND(C4*F4, 0)</f>
        <v>0</v>
      </c>
    </row>
    <row r="6" spans="1:8" x14ac:dyDescent="0.25">
      <c r="A6" s="7">
        <v>3</v>
      </c>
      <c r="B6" s="1" t="s">
        <v>47</v>
      </c>
      <c r="C6" s="5">
        <v>620</v>
      </c>
      <c r="D6" s="1" t="s">
        <v>13</v>
      </c>
      <c r="E6" s="5">
        <v>0</v>
      </c>
      <c r="F6" s="5">
        <v>0</v>
      </c>
      <c r="G6" s="5">
        <f>ROUND(C6*E6, 0)</f>
        <v>0</v>
      </c>
      <c r="H6" s="5">
        <f>ROUND(C6*F6, 0)</f>
        <v>0</v>
      </c>
    </row>
    <row r="8" spans="1:8" ht="25.5" customHeight="1" x14ac:dyDescent="0.25">
      <c r="A8" s="7">
        <v>4</v>
      </c>
      <c r="B8" s="1" t="s">
        <v>48</v>
      </c>
      <c r="C8" s="5">
        <v>620</v>
      </c>
      <c r="D8" s="1" t="s">
        <v>13</v>
      </c>
      <c r="E8" s="5">
        <v>0</v>
      </c>
      <c r="F8" s="5">
        <v>0</v>
      </c>
      <c r="G8" s="5">
        <f>ROUND(C8*E8, 0)</f>
        <v>0</v>
      </c>
      <c r="H8" s="5">
        <f>ROUND(C8*F8, 0)</f>
        <v>0</v>
      </c>
    </row>
    <row r="10" spans="1:8" x14ac:dyDescent="0.25">
      <c r="A10" s="7">
        <v>5</v>
      </c>
      <c r="B10" s="1" t="s">
        <v>47</v>
      </c>
      <c r="C10" s="5">
        <v>620</v>
      </c>
      <c r="D10" s="1" t="s">
        <v>13</v>
      </c>
      <c r="E10" s="5">
        <v>0</v>
      </c>
      <c r="F10" s="5">
        <v>0</v>
      </c>
      <c r="G10" s="5">
        <f>ROUND(C10*E10, 0)</f>
        <v>0</v>
      </c>
      <c r="H10" s="5">
        <f>ROUND(C10*F10, 0)</f>
        <v>0</v>
      </c>
    </row>
    <row r="12" spans="1:8" ht="25.5" customHeight="1" x14ac:dyDescent="0.25">
      <c r="A12" s="7">
        <v>6</v>
      </c>
      <c r="B12" s="1" t="s">
        <v>54</v>
      </c>
      <c r="C12" s="5">
        <v>620</v>
      </c>
      <c r="D12" s="1" t="s">
        <v>13</v>
      </c>
      <c r="E12" s="5">
        <v>0</v>
      </c>
      <c r="F12" s="5">
        <v>0</v>
      </c>
      <c r="G12" s="5">
        <f>ROUND(C12*E12, 0)</f>
        <v>0</v>
      </c>
      <c r="H12" s="5">
        <f>ROUND(C12*F12, 0)</f>
        <v>0</v>
      </c>
    </row>
    <row r="14" spans="1:8" x14ac:dyDescent="0.25">
      <c r="A14" s="7">
        <v>7</v>
      </c>
      <c r="B14" s="1" t="s">
        <v>47</v>
      </c>
      <c r="C14" s="5">
        <v>620</v>
      </c>
      <c r="D14" s="1" t="s">
        <v>13</v>
      </c>
      <c r="E14" s="5">
        <v>0</v>
      </c>
      <c r="F14" s="5">
        <v>0</v>
      </c>
      <c r="G14" s="5">
        <f>ROUND(C14*E14, 0)</f>
        <v>0</v>
      </c>
      <c r="H14" s="5">
        <f>ROUND(C14*F14, 0)</f>
        <v>0</v>
      </c>
    </row>
    <row r="16" spans="1:8" ht="25.5" customHeight="1" x14ac:dyDescent="0.25">
      <c r="A16" s="7">
        <v>8</v>
      </c>
      <c r="B16" s="1" t="s">
        <v>52</v>
      </c>
      <c r="C16" s="5">
        <v>688</v>
      </c>
      <c r="D16" s="1" t="s">
        <v>13</v>
      </c>
      <c r="E16" s="5">
        <v>0</v>
      </c>
      <c r="F16" s="5">
        <v>0</v>
      </c>
      <c r="G16" s="5">
        <f>ROUND(C16*E16, 0)</f>
        <v>0</v>
      </c>
      <c r="H16" s="5">
        <f>ROUND(C16*F16, 0)</f>
        <v>0</v>
      </c>
    </row>
    <row r="18" spans="1:8" x14ac:dyDescent="0.25">
      <c r="A18" s="7">
        <v>9</v>
      </c>
      <c r="B18" s="1" t="s">
        <v>49</v>
      </c>
      <c r="C18" s="5">
        <v>15</v>
      </c>
      <c r="D18" s="1" t="s">
        <v>13</v>
      </c>
      <c r="E18" s="5">
        <v>0</v>
      </c>
      <c r="F18" s="5">
        <v>0</v>
      </c>
      <c r="G18" s="5">
        <f>ROUND(C18*E18, 0)</f>
        <v>0</v>
      </c>
      <c r="H18" s="5">
        <f>ROUND(C18*F18, 0)</f>
        <v>0</v>
      </c>
    </row>
    <row r="20" spans="1:8" ht="38.25" x14ac:dyDescent="0.25">
      <c r="A20" s="7">
        <v>10</v>
      </c>
      <c r="B20" s="1" t="s">
        <v>72</v>
      </c>
      <c r="C20" s="5">
        <v>5</v>
      </c>
      <c r="D20" s="1" t="s">
        <v>53</v>
      </c>
      <c r="E20" s="5">
        <v>0</v>
      </c>
      <c r="F20" s="5">
        <v>0</v>
      </c>
      <c r="G20" s="5">
        <f>ROUND(C20*E20, 0)</f>
        <v>0</v>
      </c>
      <c r="H20" s="5">
        <f>ROUND(C20*F20, 0)</f>
        <v>0</v>
      </c>
    </row>
    <row r="22" spans="1:8" ht="25.5" customHeight="1" x14ac:dyDescent="0.25">
      <c r="A22" s="7">
        <v>11</v>
      </c>
      <c r="B22" s="1" t="s">
        <v>73</v>
      </c>
      <c r="C22" s="5">
        <v>1</v>
      </c>
      <c r="D22" s="1" t="s">
        <v>68</v>
      </c>
      <c r="E22" s="5">
        <v>0</v>
      </c>
      <c r="F22" s="5">
        <v>0</v>
      </c>
      <c r="G22" s="5">
        <f>ROUND(C22*E22, 0)</f>
        <v>0</v>
      </c>
      <c r="H22" s="5">
        <f>ROUND(C22*F22, 0)</f>
        <v>0</v>
      </c>
    </row>
    <row r="24" spans="1:8" ht="38.25" x14ac:dyDescent="0.25">
      <c r="A24" s="7">
        <v>12</v>
      </c>
      <c r="B24" s="1" t="s">
        <v>74</v>
      </c>
      <c r="C24" s="5">
        <v>1</v>
      </c>
      <c r="D24" s="1" t="s">
        <v>68</v>
      </c>
      <c r="E24" s="5">
        <v>0</v>
      </c>
      <c r="F24" s="5">
        <v>0</v>
      </c>
      <c r="G24" s="5">
        <f>ROUND(C24*E24, 0)</f>
        <v>0</v>
      </c>
      <c r="H24" s="5">
        <f>ROUND(C24*F24, 0)</f>
        <v>0</v>
      </c>
    </row>
    <row r="26" spans="1:8" ht="51" x14ac:dyDescent="0.25">
      <c r="A26" s="7">
        <v>13</v>
      </c>
      <c r="B26" s="1" t="s">
        <v>69</v>
      </c>
      <c r="C26" s="5">
        <v>2</v>
      </c>
      <c r="D26" s="1" t="s">
        <v>11</v>
      </c>
      <c r="E26" s="5">
        <v>0</v>
      </c>
      <c r="F26" s="5">
        <v>0</v>
      </c>
      <c r="G26" s="5">
        <f>ROUND(C26*E26, 0)</f>
        <v>0</v>
      </c>
      <c r="H26" s="5">
        <f>ROUND(C26*F26, 0)</f>
        <v>0</v>
      </c>
    </row>
    <row r="28" spans="1:8" ht="25.5" x14ac:dyDescent="0.25">
      <c r="A28" s="7">
        <v>14</v>
      </c>
      <c r="B28" s="1" t="s">
        <v>71</v>
      </c>
      <c r="C28" s="5">
        <v>4</v>
      </c>
      <c r="D28" s="1" t="s">
        <v>53</v>
      </c>
      <c r="E28" s="5">
        <v>0</v>
      </c>
      <c r="F28" s="5">
        <v>0</v>
      </c>
      <c r="G28" s="5">
        <f>ROUND(C28*E28, 0)</f>
        <v>0</v>
      </c>
      <c r="H28" s="5">
        <f>ROUND(C28*F28, 0)</f>
        <v>0</v>
      </c>
    </row>
    <row r="30" spans="1:8" ht="37.5" customHeight="1" x14ac:dyDescent="0.25">
      <c r="A30" s="7">
        <v>15</v>
      </c>
      <c r="B30" s="1" t="s">
        <v>70</v>
      </c>
      <c r="C30" s="5">
        <v>227</v>
      </c>
      <c r="D30" s="1" t="s">
        <v>53</v>
      </c>
      <c r="E30" s="5">
        <v>0</v>
      </c>
      <c r="F30" s="5">
        <v>0</v>
      </c>
      <c r="G30" s="5">
        <f>ROUND(C30*E30, 0)</f>
        <v>0</v>
      </c>
      <c r="H30" s="5">
        <f>ROUND(C30*F30, 0)</f>
        <v>0</v>
      </c>
    </row>
    <row r="32" spans="1:8" s="8" customFormat="1" x14ac:dyDescent="0.25">
      <c r="A32" s="6"/>
      <c r="B32" s="2" t="s">
        <v>12</v>
      </c>
      <c r="C32" s="4"/>
      <c r="D32" s="2"/>
      <c r="E32" s="4"/>
      <c r="F32" s="4"/>
      <c r="G32" s="4">
        <f>ROUND(SUM(G2:G30),0)</f>
        <v>0</v>
      </c>
      <c r="H32" s="4">
        <f>ROUND(SUM(H2:H30),0)</f>
        <v>0</v>
      </c>
    </row>
    <row r="33" spans="1:8" s="3" customFormat="1" x14ac:dyDescent="0.25">
      <c r="A33" s="6"/>
      <c r="B33" s="2" t="s">
        <v>56</v>
      </c>
      <c r="C33" s="4"/>
      <c r="D33" s="2"/>
      <c r="E33" s="4"/>
      <c r="F33" s="4"/>
      <c r="G33" s="35">
        <f>G32+H32</f>
        <v>0</v>
      </c>
      <c r="H33" s="35"/>
    </row>
  </sheetData>
  <mergeCells count="1">
    <mergeCell ref="G33:H33"/>
  </mergeCells>
  <pageMargins left="0.59055118110236227" right="0.59055118110236227" top="0.98425196850393704" bottom="0.70866141732283472" header="0.43307086614173229" footer="0.43307086614173229"/>
  <pageSetup paperSize="9" orientation="portrait" useFirstPageNumber="1" verticalDpi="0" r:id="rId1"/>
  <headerFooter>
    <oddHeader>&amp;L&amp;"Times New Roman,Normál"&amp;10Bán Márton utca 1899/4 hrsz. alatti
út felújítása&amp;C&amp;"Times New Roman,Normál"&amp;10Vác, Belterületi aszfalt és nagykocka kő
burkolatú utak felújítása&amp;R&amp;"Times New Roman,Normál"&amp;10 4. sz. melléklet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Főösszesítő</vt:lpstr>
      <vt:lpstr>Összesítő</vt:lpstr>
      <vt:lpstr>Gombási út 1618 és 6431 hrsz.</vt:lpstr>
      <vt:lpstr>Bán Márton utca 1899.4 hrsz.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Abonyi Péter</dc:creator>
  <cp:lastModifiedBy>Abonyi Péter</cp:lastModifiedBy>
  <cp:lastPrinted>2020-09-15T14:11:05Z</cp:lastPrinted>
  <dcterms:created xsi:type="dcterms:W3CDTF">2020-06-16T08:28:21Z</dcterms:created>
  <dcterms:modified xsi:type="dcterms:W3CDTF">2020-09-18T07:01:41Z</dcterms:modified>
</cp:coreProperties>
</file>