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D:\3Mérnök munkák\2023\Vác-erőmű\KIADOTT TERVDOKUMENTÁCIÓ\"/>
    </mc:Choice>
  </mc:AlternateContent>
  <xr:revisionPtr revIDLastSave="0" documentId="13_ncr:1_{9B8E0E0D-C01A-40AE-9B94-95AD2C354238}" xr6:coauthVersionLast="47" xr6:coauthVersionMax="47" xr10:uidLastSave="{00000000-0000-0000-0000-000000000000}"/>
  <bookViews>
    <workbookView xWindow="-120" yWindow="-120" windowWidth="29040" windowHeight="16440" xr2:uid="{00000000-000D-0000-FFFF-FFFF00000000}"/>
  </bookViews>
  <sheets>
    <sheet name="Főösszesítő" sheetId="2" r:id="rId1"/>
    <sheet name="Munkanem összesítő" sheetId="3" r:id="rId2"/>
    <sheet name="43.Bádogozás" sheetId="4" r:id="rId3"/>
    <sheet name="48.Szigetelés" sheetId="5" r:id="rId4"/>
    <sheet name="71.Elektromos energiaellátás," sheetId="6" r:id="rId5"/>
  </sheets>
  <definedNames>
    <definedName name="_xlnm.Print_Area" localSheetId="1">'Munkanem összesítő'!$A$1:$D$7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 i="4" l="1"/>
  <c r="H5" i="4"/>
  <c r="H4" i="4"/>
  <c r="I4" i="4"/>
  <c r="I4" i="6"/>
  <c r="H4" i="6"/>
  <c r="I3" i="6"/>
  <c r="H3" i="6"/>
  <c r="I2" i="6"/>
  <c r="H2" i="6"/>
  <c r="I17" i="5"/>
  <c r="H17" i="5"/>
  <c r="I16" i="5"/>
  <c r="H16" i="5"/>
  <c r="I15" i="5"/>
  <c r="H15" i="5"/>
  <c r="I14" i="5"/>
  <c r="H14" i="5"/>
  <c r="I13" i="5"/>
  <c r="H13" i="5"/>
  <c r="I12" i="5"/>
  <c r="H12" i="5"/>
  <c r="I11" i="5"/>
  <c r="H11" i="5"/>
  <c r="I10" i="5"/>
  <c r="H10" i="5"/>
  <c r="I9" i="5"/>
  <c r="H9" i="5"/>
  <c r="I8" i="5"/>
  <c r="H8" i="5"/>
  <c r="I7" i="5"/>
  <c r="H7" i="5"/>
  <c r="I6" i="5"/>
  <c r="H6" i="5"/>
  <c r="I5" i="5"/>
  <c r="H5" i="5"/>
  <c r="I4" i="5"/>
  <c r="H4" i="5"/>
  <c r="I3" i="5"/>
  <c r="H3" i="5"/>
  <c r="I2" i="5"/>
  <c r="H2" i="5"/>
  <c r="I3" i="4"/>
  <c r="H3" i="4"/>
  <c r="I2" i="4"/>
  <c r="H2" i="4"/>
  <c r="H5" i="6" l="1"/>
  <c r="C4" i="3" s="1"/>
  <c r="I5" i="6"/>
  <c r="D4" i="3" s="1"/>
  <c r="H18" i="5"/>
  <c r="C3" i="3" s="1"/>
  <c r="I18" i="5"/>
  <c r="D3" i="3" s="1"/>
  <c r="D2" i="3"/>
  <c r="C2" i="3"/>
  <c r="C5" i="3" l="1"/>
  <c r="D5" i="3"/>
  <c r="D14" i="2" s="1"/>
  <c r="C6" i="3" l="1"/>
  <c r="C14" i="2"/>
  <c r="C15" i="2" s="1"/>
  <c r="C16" i="2" s="1"/>
  <c r="C17" i="2" s="1"/>
</calcChain>
</file>

<file path=xl/sharedStrings.xml><?xml version="1.0" encoding="utf-8"?>
<sst xmlns="http://schemas.openxmlformats.org/spreadsheetml/2006/main" count="125" uniqueCount="83">
  <si>
    <t>Készítette:</t>
  </si>
  <si>
    <t>Ssz.</t>
  </si>
  <si>
    <t>Megnevezés</t>
  </si>
  <si>
    <t>Anyagköltség</t>
  </si>
  <si>
    <t>Díjköltség</t>
  </si>
  <si>
    <t>43</t>
  </si>
  <si>
    <t>Bádogozás</t>
  </si>
  <si>
    <t>Tételszám</t>
  </si>
  <si>
    <t>Tétel szövege</t>
  </si>
  <si>
    <t>Menny.</t>
  </si>
  <si>
    <t>Egység</t>
  </si>
  <si>
    <t>Anyag egységár</t>
  </si>
  <si>
    <t>Díj egységre</t>
  </si>
  <si>
    <t>Anyag összesen</t>
  </si>
  <si>
    <t>Díj összesen</t>
  </si>
  <si>
    <t>43-000-8</t>
  </si>
  <si>
    <t>m2</t>
  </si>
  <si>
    <t>43-003-6.3.1-0993027</t>
  </si>
  <si>
    <t>m</t>
  </si>
  <si>
    <t>Munkanem összesen (HUF)</t>
  </si>
  <si>
    <t>48</t>
  </si>
  <si>
    <t>Szigetelés</t>
  </si>
  <si>
    <t>48-005-1.69.5-0117916</t>
  </si>
  <si>
    <t>db</t>
  </si>
  <si>
    <t>48-000-19</t>
  </si>
  <si>
    <t>Tetőösszefolyók vagy oldalkifolyók bontása lombkosárral, összefolyóval összeépíthető ráccsal vagy anélkül, egy-vagy kéttagú tetőösszefolyók, oldalkifolyók</t>
  </si>
  <si>
    <t>48-000-20</t>
  </si>
  <si>
    <t>Pára- vagy salakszellőzők bontása, egy-vagy kéttagú pára- vagy salakszellőzők</t>
  </si>
  <si>
    <t>48-000-21</t>
  </si>
  <si>
    <t>Pára- vagy salakszellőzők bontása, Kazánház födém átszellőző elemek</t>
  </si>
  <si>
    <t>48-000-7</t>
  </si>
  <si>
    <t>Tetőfelület takarítása, törmelék és más idegen anyagok eltávolítása.</t>
  </si>
  <si>
    <t>48-000-6.2</t>
  </si>
  <si>
    <t>Meglévő és megmaradó bitumenes lemez  csapadékvíz elleni szigetelés, hólyagjainak, gyűrődéseinek felvágása ragasztott vagy olvasztott szigetelőlemeznél, kettő vagy több réteg lemez esetén. A felvágott felületen a vizes részek kiszárítása, a rétegrendek visszaállítása eredeti rétegrendnek megfelelően hegesztett bitumenes lemezzel</t>
  </si>
  <si>
    <t>48-005-1.1.1.1.1-0095372</t>
  </si>
  <si>
    <t>48-005-1.2.1-0095211</t>
  </si>
  <si>
    <t>48-005-1.7.1.1.2.2-0095321</t>
  </si>
  <si>
    <t>48-005-1.7.2.1.2.2-0095321</t>
  </si>
  <si>
    <t>48-005-1.6.2.2.2-0095324</t>
  </si>
  <si>
    <t>Csapadékvíz elleni szigetelés; Alsó réteg szigetelés készítése, egy réteg bitumenes lemezzel, függőleges felületen (épületlábazaton vagy attikafalon), minimum 3,0 mm vastag elasztomerbitumenes (SBS modifikált vagy SBS/oxidált duo) lemezzel, aljzathoz teljes felületű olvasztásos ragasztással, átlapolásoknál teljes felületű hegesztéssel fektetve, BAUDER PYE PV 200 S4 elasztomerbitumenes hegeszthető lemez, SBS, 4 mm, 800 N/50 mm poliészter, 35 %, -25°C+100°C, E osztály, finomhomok, Broof(t1), Csz.: 1754 0000</t>
  </si>
  <si>
    <t>48-005-1.6.1.2.2-0095322</t>
  </si>
  <si>
    <t>48-005-1.71.1-0413451</t>
  </si>
  <si>
    <t>48-005-1.81.1-0413471</t>
  </si>
  <si>
    <t>48-005-1.83.1-0413483</t>
  </si>
  <si>
    <t>48-005-1.80.6-0135311</t>
  </si>
  <si>
    <t>Megszüntetendő födémszellőző lyukak tűzgátló purhab kitöltése</t>
  </si>
  <si>
    <t>71</t>
  </si>
  <si>
    <t>Elektromos energiaellátás, villanyszerelés</t>
  </si>
  <si>
    <t>71-000-2.1</t>
  </si>
  <si>
    <t xml:space="preserve">Villámhárító (meglévő) leszerelése, deponálása </t>
  </si>
  <si>
    <t>71-013-5.1-0310356</t>
  </si>
  <si>
    <t>Villámhárító rendszer visszaépítése eredeti állapotra.</t>
  </si>
  <si>
    <t>71-013-9</t>
  </si>
  <si>
    <t>Villám és érintésvédelmi mérés és jegyzőkönyv készítése</t>
  </si>
  <si>
    <t>Összesen (HUF)</t>
  </si>
  <si>
    <t>Költségvetés főösszesítő</t>
  </si>
  <si>
    <t>1 Építmény közvetlen költségei</t>
  </si>
  <si>
    <t>2.1 ÁFA vetítési alap</t>
  </si>
  <si>
    <t>2.2 ÁFA</t>
  </si>
  <si>
    <t>3 A munka ára (HUF)</t>
  </si>
  <si>
    <t>Kivitelező</t>
  </si>
  <si>
    <t>Tárgy:</t>
  </si>
  <si>
    <t>Cím:</t>
  </si>
  <si>
    <t>Vác Távhő - Kazánház tető vízszigetelés</t>
  </si>
  <si>
    <t>Tender tervdokumentáció</t>
  </si>
  <si>
    <t>Költségvetés kiírás (árazatlan)</t>
  </si>
  <si>
    <t>2600 VÁC, Vásár u. 4. - hrsz.: 4424</t>
  </si>
  <si>
    <t>Falfedések egy vagy két vízorros, hajlatbádog bontása,100 cm kiterített szélességig Attika belső oldali függőleges bádogozás. (Falfelület bontást követő javítása szükség szerint.)</t>
  </si>
  <si>
    <t>Leszorító szegély szerelés, horganyzott acéllemezből, 10 cm kiterített szélességgel, LINDAB Seamline FOP szegély tűzihorganyzott acél + Z 275 bevonat, 0,6 mm vtg., kiterített szélesség: 51-100 mm - vagy ezzel egyenértékű termék.</t>
  </si>
  <si>
    <t>Csapadékvíz elleni szigetelés; Leesés elleni védelem kiépítése, kikötési pontonként, falihorog elhelyezése, DIADEM DiaSafe Wall-fix Single Duo, falszerkezetre mechanikai úton rögzíthető leesés elleni és visszatartó rendszer, két felhasználó általi használatra (15 kN nagyságú dinamikus erőnek ellenálló), savas/lúgos és sós tengerparti környezetnek is ellenálló rozsdamentes acélból készült rendszerelemekkel, kontrollcímkével és részletes dokumentációval szállítva, a gyártói utasítás és terv alapján szerelendő, a beépítéshez szükséges kötőelemeket, Termékszám: 130905 - vagy ezzel egyenértékű termék.</t>
  </si>
  <si>
    <t>Csapadékvíz elleni szigetelés; Bitumenes lemez szigetelés aljzatának kellősítése, egy rétegben, vízszintes felületen, oldószeres hideg bitumenmázzal (száraz felületen), BAUDER BURKOLIT Plus oldószeres bitumenes kellősítő (kültéri alkalmazásra) ~0,3 l/m2, GISCODE BBP 40, Csz.: 7504 0015 - vagy ezzel egyenértékű termék.</t>
  </si>
  <si>
    <t>Csapadékvíz elleni szigetelés; Hajlaték elhelyezése faltőben, expandált polisztirolhab (EPS), poliuretánhab (PUR és PIR) vagy kőzetgyapot anyagú hajlaték, BAUDER PIR ékelem kasírozás nélkül, 50/50 mm, Csz.: 9610 7050 - vagy ezzel egyenértékű termék.</t>
  </si>
  <si>
    <t>Csapadékvíz elleni szigetelés; Felső réteg szigetelés készítése, egy réteg bitumenes lemezzel, vízszintes felületen, nehéz felületvédelem nélküli tetőkön, minimum 4,0 mm vastag palaőrlemény hintésű elasztomerbitumenes (SBS modifikált) lemezzel, alsó réteghez teljes felületű hegesztéssel, fél lemezszélesség eltolással fektetve, BAUDER PYE PV 200 S5 EN elasztomerbitumenes hegeszthető zárólemez, SBS, 5,2 mm, 800 N/50 mm poliészter, 35 % -25°C+100°C, E osztály, natúr pala, Broof(t1), Csz.: 1773 2000 - vagy ezzel egyenértékű termék.</t>
  </si>
  <si>
    <t>Csapadékvíz elleni szigetelés; Felső réteg szigetelés készítése, egy réteg bitumenes lemezzel, függőleges felületen (épületlábazaton vagy attikafalon), nehéz felületvédelem nélküli tetőkön, minimum 4,0 mm vastag palaőrlemény hintésű elasztomerbitumenes (SBS modifikált) lemezzel, alsó réteghez teljes felületű hegesztéssel, fél lemezszélesség eltolással fektetve, BAUDER PYE PV 200 S5 EN elasztomerbitumenes hegeszthető zárólemez, SBS, 5,2 mm, 800 N/50 mm poliészter, 35 % -25°C+100°C, E osztály, natúr pala, Broof(t1), Csz.: 1773 2000 - vagy ezzel egyenértékű termék.</t>
  </si>
  <si>
    <t>Csapadékvíz elleni szigetelés; Alsó réteg szigetelés készítése, megszüntetendő födémszellőzők helyén. egy réteg bitumenes lemezzel, vízszintes felületen, minimum 3,0 mm vastag elasztomerbitumenes (SBS modifikált vagy SBS/oxidált duo) lemezzel, aljzathoz teljes felületű olvasztásos ragasztással, átlapolásoknál teljes felületű hegesztéssel fektetve, BAUDER PYE PV 200 S5 elasztomerbitumenes hegeszthető lemez, SBS, 5 mm, 800 N/50 mm poliészter, 35 %, -25°C+100°C, E osztály, finomhomok, Broof(t1), Csz.: 1762 0000 - vagy ezzel egyenértékű termék.</t>
  </si>
  <si>
    <t>Csapadékvíz elleni szigetelés; Egytagú tető- és teraszösszefolyó vagy oldalkifolyó beépítése, csapadékvíz elleni szigeteléshez vízhatlanul csatlakoztatva, termoplasztikus műanyag tető- vagy teraszösszefolyó, bitumenes lemez vagy EPDM szigetelésű tetőben (szükség esetén fűtőkábel elhelyezése külön tételben), EUROSZIG ITALPROFILI Art 12 d125 h250 tetőösszefolyó bitumenes lemezhez - vagy ezzel egyenértékű termék.</t>
  </si>
  <si>
    <t>Csapadékvíz elleni szigetelés; Lombkosár, védőkosár elhelyezése, tetőösszefolyónál vagy oldalkifolyónál, EUROSZIG ITALPROFILI Art 24 fix lombkosár - vagy ezzel egyenértékű termék.</t>
  </si>
  <si>
    <t>Csapadékvíz elleni szigetelés; Páraszellőző elhelyezése, termoplasztikus műanyag páraszellőző beépítése bitumenes lemez szigetelésű tetőben, csapadékvíz elleni szigeteléshez vízhatlanul csatlakoztatva, EUROSZIG T-Plusz páraszellőző d75 h 270 bitumenes lemezhez - vagy ezzel egyenértékű termék.</t>
  </si>
  <si>
    <t>készítette: Ozsvárt Gábor építészmérnök</t>
  </si>
  <si>
    <t xml:space="preserve">dátum: </t>
  </si>
  <si>
    <t>Meglévő-megmaradó attika kétvízorros szegélylemez eseti javítása, egyengetéssel, dűbeles megerősítéssel, szükség esetén belső oldali vízorr lehajtásával</t>
  </si>
  <si>
    <t>fm</t>
  </si>
  <si>
    <t>43-003-6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</si>
</sst>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0"/>
  </numFmts>
  <fonts count="8" x14ac:knownFonts="1">
    <font>
      <sz val="11"/>
      <color theme="1"/>
      <name val="Calibri"/>
      <family val="2"/>
      <scheme val="minor"/>
    </font>
    <font>
      <b/>
      <sz val="10"/>
      <color theme="1"/>
      <name val="Times New Roman"/>
      <family val="2"/>
    </font>
    <font>
      <sz val="10"/>
      <color theme="1"/>
      <name val="Times New Roman"/>
      <family val="2"/>
    </font>
    <font>
      <b/>
      <sz val="14"/>
      <color theme="1"/>
      <name val="Times New Roman"/>
      <family val="2"/>
    </font>
    <font>
      <b/>
      <sz val="11"/>
      <color theme="1"/>
      <name val="Times New Roman"/>
      <family val="2"/>
    </font>
    <font>
      <sz val="11"/>
      <color theme="1"/>
      <name val="Times New Roman"/>
      <family val="1"/>
      <charset val="238"/>
    </font>
    <font>
      <i/>
      <sz val="11"/>
      <color theme="1"/>
      <name val="Times New Roman"/>
      <family val="1"/>
      <charset val="238"/>
    </font>
    <font>
      <b/>
      <sz val="11"/>
      <color theme="1"/>
      <name val="Times New Roman"/>
      <family val="1"/>
      <charset val="238"/>
    </font>
  </fonts>
  <fills count="3">
    <fill>
      <patternFill patternType="none"/>
    </fill>
    <fill>
      <patternFill patternType="gray125"/>
    </fill>
    <fill>
      <patternFill patternType="solid">
        <fgColor rgb="FFC0C0C0"/>
        <bgColor rgb="FFC0C0C0"/>
      </patternFill>
    </fill>
  </fills>
  <borders count="6">
    <border>
      <left/>
      <right/>
      <top/>
      <bottom/>
      <diagonal/>
    </border>
    <border>
      <left style="thin">
        <color auto="1"/>
      </left>
      <right style="thin">
        <color auto="1"/>
      </right>
      <top style="thin">
        <color rgb="FF00000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C0C0C0"/>
      </right>
      <top style="thin">
        <color rgb="FF000000"/>
      </top>
      <bottom style="thin">
        <color rgb="FF000000"/>
      </bottom>
      <diagonal/>
    </border>
    <border>
      <left/>
      <right/>
      <top/>
      <bottom style="thin">
        <color indexed="64"/>
      </bottom>
      <diagonal/>
    </border>
    <border>
      <left/>
      <right/>
      <top style="thin">
        <color rgb="FF000000"/>
      </top>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164" fontId="2" fillId="0" borderId="0" xfId="0" applyNumberFormat="1" applyFont="1" applyAlignment="1">
      <alignment vertical="top"/>
    </xf>
    <xf numFmtId="0" fontId="1" fillId="2" borderId="1" xfId="0" applyFont="1" applyFill="1" applyBorder="1" applyAlignment="1">
      <alignment horizontal="right" vertical="top" wrapText="1"/>
    </xf>
    <xf numFmtId="164" fontId="1" fillId="0" borderId="0" xfId="0" applyNumberFormat="1" applyFont="1" applyAlignment="1">
      <alignment vertical="top" wrapText="1"/>
    </xf>
    <xf numFmtId="10" fontId="2" fillId="0" borderId="2" xfId="0" applyNumberFormat="1" applyFont="1" applyBorder="1" applyAlignment="1">
      <alignment horizontal="right" vertical="top" wrapText="1"/>
    </xf>
    <xf numFmtId="164" fontId="4" fillId="0" borderId="3" xfId="0" applyNumberFormat="1" applyFont="1" applyBorder="1" applyAlignment="1">
      <alignment vertical="top" wrapText="1"/>
    </xf>
    <xf numFmtId="164" fontId="1" fillId="0" borderId="3" xfId="0" applyNumberFormat="1" applyFont="1" applyBorder="1" applyAlignment="1">
      <alignment vertical="top" wrapText="1"/>
    </xf>
    <xf numFmtId="0" fontId="1" fillId="0" borderId="0" xfId="0" applyFont="1" applyAlignment="1">
      <alignment vertical="top" wrapText="1"/>
    </xf>
    <xf numFmtId="164" fontId="4" fillId="0" borderId="0" xfId="0" applyNumberFormat="1" applyFont="1" applyBorder="1" applyAlignment="1">
      <alignment vertical="top" wrapText="1"/>
    </xf>
    <xf numFmtId="164" fontId="4" fillId="0" borderId="0" xfId="0" applyNumberFormat="1" applyFont="1" applyBorder="1" applyAlignment="1">
      <alignment horizontal="center" vertical="top" wrapText="1"/>
    </xf>
    <xf numFmtId="0" fontId="5" fillId="0" borderId="0" xfId="0" applyFont="1"/>
    <xf numFmtId="0" fontId="6" fillId="0" borderId="0" xfId="0" applyFont="1" applyAlignment="1">
      <alignment horizontal="right"/>
    </xf>
    <xf numFmtId="0" fontId="5" fillId="0" borderId="4" xfId="0" applyFont="1" applyBorder="1"/>
    <xf numFmtId="0" fontId="5" fillId="0" borderId="0" xfId="0" applyFont="1" applyAlignment="1">
      <alignment horizontal="right"/>
    </xf>
    <xf numFmtId="0" fontId="7" fillId="0" borderId="0" xfId="0" applyFont="1"/>
    <xf numFmtId="14" fontId="5" fillId="0" borderId="0" xfId="0" applyNumberFormat="1" applyFont="1" applyAlignment="1">
      <alignment horizontal="left"/>
    </xf>
    <xf numFmtId="0" fontId="1" fillId="0" borderId="0" xfId="0" applyFont="1" applyAlignment="1">
      <alignment vertical="top" wrapText="1"/>
    </xf>
    <xf numFmtId="164" fontId="3" fillId="0" borderId="2" xfId="0" applyNumberFormat="1" applyFont="1" applyBorder="1" applyAlignment="1">
      <alignment horizontal="center" vertical="top" wrapText="1"/>
    </xf>
    <xf numFmtId="164" fontId="2" fillId="0" borderId="0" xfId="0" applyNumberFormat="1" applyFont="1" applyAlignment="1">
      <alignment horizontal="center" vertical="top" wrapText="1"/>
    </xf>
    <xf numFmtId="164" fontId="4" fillId="0" borderId="3" xfId="0" applyNumberFormat="1" applyFont="1" applyBorder="1" applyAlignment="1">
      <alignment horizontal="center" vertical="top" wrapText="1"/>
    </xf>
    <xf numFmtId="164" fontId="0" fillId="0" borderId="5" xfId="0" applyNumberFormat="1" applyBorder="1" applyAlignment="1">
      <alignment horizontal="center"/>
    </xf>
    <xf numFmtId="0" fontId="0" fillId="0" borderId="5" xfId="0" applyBorder="1" applyAlignment="1">
      <alignment horizontal="center"/>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tabSelected="1" view="pageBreakPreview" zoomScale="145" zoomScaleNormal="160" zoomScaleSheetLayoutView="145" workbookViewId="0">
      <selection activeCell="G20" sqref="G20"/>
    </sheetView>
  </sheetViews>
  <sheetFormatPr defaultRowHeight="15" x14ac:dyDescent="0.25"/>
  <cols>
    <col min="1" max="1" width="24.85546875" customWidth="1"/>
    <col min="2" max="2" width="11.7109375" customWidth="1"/>
    <col min="3" max="3" width="18.42578125" customWidth="1"/>
    <col min="4" max="4" width="17.7109375" customWidth="1"/>
  </cols>
  <sheetData>
    <row r="1" spans="1:4" x14ac:dyDescent="0.25">
      <c r="A1" s="17" t="s">
        <v>61</v>
      </c>
      <c r="B1" s="13" t="s">
        <v>63</v>
      </c>
      <c r="C1" s="13"/>
      <c r="D1" s="13"/>
    </row>
    <row r="2" spans="1:4" x14ac:dyDescent="0.25">
      <c r="A2" s="17"/>
      <c r="B2" s="13" t="s">
        <v>64</v>
      </c>
      <c r="C2" s="13"/>
      <c r="D2" s="13"/>
    </row>
    <row r="3" spans="1:4" x14ac:dyDescent="0.25">
      <c r="A3" s="17"/>
      <c r="B3" s="13"/>
      <c r="C3" s="13"/>
      <c r="D3" s="13"/>
    </row>
    <row r="4" spans="1:4" x14ac:dyDescent="0.25">
      <c r="A4" s="17"/>
      <c r="B4" s="17" t="s">
        <v>65</v>
      </c>
      <c r="C4" s="13"/>
      <c r="D4" s="13"/>
    </row>
    <row r="5" spans="1:4" x14ac:dyDescent="0.25">
      <c r="A5" s="17"/>
      <c r="B5" s="13" t="s">
        <v>78</v>
      </c>
      <c r="C5" s="13"/>
      <c r="D5" s="13"/>
    </row>
    <row r="6" spans="1:4" x14ac:dyDescent="0.25">
      <c r="A6" s="17"/>
      <c r="B6" s="18">
        <v>45406</v>
      </c>
      <c r="C6" s="13"/>
      <c r="D6" s="13"/>
    </row>
    <row r="7" spans="1:4" x14ac:dyDescent="0.25">
      <c r="A7" s="13"/>
      <c r="B7" s="13"/>
      <c r="C7" s="13"/>
      <c r="D7" s="13"/>
    </row>
    <row r="8" spans="1:4" x14ac:dyDescent="0.25">
      <c r="A8" s="17" t="s">
        <v>62</v>
      </c>
      <c r="B8" s="13" t="s">
        <v>66</v>
      </c>
      <c r="C8" s="13"/>
      <c r="D8" s="13"/>
    </row>
    <row r="9" spans="1:4" x14ac:dyDescent="0.25">
      <c r="A9" s="17"/>
      <c r="B9" s="13"/>
      <c r="C9" s="13"/>
      <c r="D9" s="13"/>
    </row>
    <row r="10" spans="1:4" x14ac:dyDescent="0.25">
      <c r="A10" s="19"/>
      <c r="B10" s="19"/>
      <c r="C10" s="19"/>
      <c r="D10" s="19"/>
    </row>
    <row r="12" spans="1:4" ht="18.75" x14ac:dyDescent="0.25">
      <c r="A12" s="20" t="s">
        <v>55</v>
      </c>
      <c r="B12" s="20"/>
      <c r="C12" s="20"/>
      <c r="D12" s="20"/>
    </row>
    <row r="13" spans="1:4" x14ac:dyDescent="0.25">
      <c r="A13" s="1" t="s">
        <v>2</v>
      </c>
      <c r="B13" s="5"/>
      <c r="C13" s="5" t="s">
        <v>3</v>
      </c>
      <c r="D13" s="5" t="s">
        <v>4</v>
      </c>
    </row>
    <row r="14" spans="1:4" x14ac:dyDescent="0.25">
      <c r="A14" s="3" t="s">
        <v>56</v>
      </c>
      <c r="C14" s="6">
        <f>'Munkanem összesítő'!C5</f>
        <v>0</v>
      </c>
      <c r="D14" s="6">
        <f>'Munkanem összesítő'!D5</f>
        <v>0</v>
      </c>
    </row>
    <row r="15" spans="1:4" x14ac:dyDescent="0.25">
      <c r="A15" s="3" t="s">
        <v>57</v>
      </c>
      <c r="C15" s="21">
        <f>ROUND(C14+D14,0)</f>
        <v>0</v>
      </c>
      <c r="D15" s="21"/>
    </row>
    <row r="16" spans="1:4" x14ac:dyDescent="0.25">
      <c r="A16" s="3" t="s">
        <v>58</v>
      </c>
      <c r="B16" s="7">
        <v>0.27</v>
      </c>
      <c r="C16" s="21">
        <f>ROUND(C15*B16,0)</f>
        <v>0</v>
      </c>
      <c r="D16" s="21"/>
    </row>
    <row r="17" spans="1:4" x14ac:dyDescent="0.25">
      <c r="A17" s="8" t="s">
        <v>59</v>
      </c>
      <c r="B17" s="8"/>
      <c r="C17" s="22">
        <f>ROUND(C16+C15,0)</f>
        <v>0</v>
      </c>
      <c r="D17" s="22"/>
    </row>
    <row r="18" spans="1:4" x14ac:dyDescent="0.25">
      <c r="A18" s="11"/>
      <c r="B18" s="11"/>
      <c r="C18" s="12"/>
      <c r="D18" s="12"/>
    </row>
    <row r="19" spans="1:4" x14ac:dyDescent="0.25">
      <c r="A19" s="11"/>
      <c r="B19" s="11"/>
      <c r="C19" s="12"/>
      <c r="D19" s="12"/>
    </row>
    <row r="21" spans="1:4" x14ac:dyDescent="0.25">
      <c r="B21" s="13"/>
      <c r="C21" s="13"/>
      <c r="D21" s="13"/>
    </row>
    <row r="22" spans="1:4" x14ac:dyDescent="0.25">
      <c r="A22" s="13" t="s">
        <v>79</v>
      </c>
      <c r="B22" s="13"/>
      <c r="C22" s="13"/>
      <c r="D22" s="13"/>
    </row>
    <row r="23" spans="1:4" x14ac:dyDescent="0.25">
      <c r="A23" s="13"/>
      <c r="B23" s="13"/>
      <c r="C23" s="13"/>
      <c r="D23" s="13"/>
    </row>
    <row r="24" spans="1:4" x14ac:dyDescent="0.25">
      <c r="A24" s="14" t="s">
        <v>0</v>
      </c>
      <c r="B24" s="13"/>
      <c r="C24" s="13"/>
      <c r="D24" s="13"/>
    </row>
    <row r="25" spans="1:4" x14ac:dyDescent="0.25">
      <c r="A25" s="13"/>
      <c r="B25" s="15"/>
      <c r="C25" s="15"/>
      <c r="D25" s="15"/>
    </row>
    <row r="26" spans="1:4" x14ac:dyDescent="0.25">
      <c r="A26" s="13"/>
      <c r="B26" s="13"/>
      <c r="C26" s="16" t="s">
        <v>60</v>
      </c>
      <c r="D26" s="13"/>
    </row>
  </sheetData>
  <mergeCells count="5">
    <mergeCell ref="A10:D10"/>
    <mergeCell ref="A12:D12"/>
    <mergeCell ref="C15:D15"/>
    <mergeCell ref="C16:D16"/>
    <mergeCell ref="C17:D17"/>
  </mergeCells>
  <pageMargins left="0.7" right="0.7" top="0.75" bottom="0.75" header="0.3" footer="0.3"/>
  <pageSetup paperSize="9" fitToWidth="0" orientation="portrait" horizontalDpi="4294967292"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view="pageBreakPreview" zoomScale="145" zoomScaleNormal="160" zoomScaleSheetLayoutView="145" workbookViewId="0">
      <selection activeCell="D15" sqref="D15"/>
    </sheetView>
  </sheetViews>
  <sheetFormatPr defaultRowHeight="15" x14ac:dyDescent="0.25"/>
  <cols>
    <col min="1" max="1" width="4.7109375" customWidth="1"/>
    <col min="2" max="2" width="30.7109375" customWidth="1"/>
    <col min="3" max="4" width="12.7109375" customWidth="1"/>
  </cols>
  <sheetData>
    <row r="1" spans="1:4" x14ac:dyDescent="0.25">
      <c r="A1" s="1" t="s">
        <v>1</v>
      </c>
      <c r="B1" s="1" t="s">
        <v>2</v>
      </c>
      <c r="C1" s="5" t="s">
        <v>3</v>
      </c>
      <c r="D1" s="5" t="s">
        <v>4</v>
      </c>
    </row>
    <row r="2" spans="1:4" x14ac:dyDescent="0.25">
      <c r="A2" s="3" t="s">
        <v>5</v>
      </c>
      <c r="B2" s="3" t="s">
        <v>6</v>
      </c>
      <c r="C2" s="4">
        <f>'43.Bádogozás'!H5</f>
        <v>0</v>
      </c>
      <c r="D2" s="4">
        <f>'43.Bádogozás'!I5</f>
        <v>0</v>
      </c>
    </row>
    <row r="3" spans="1:4" x14ac:dyDescent="0.25">
      <c r="A3" s="3" t="s">
        <v>20</v>
      </c>
      <c r="B3" s="3" t="s">
        <v>21</v>
      </c>
      <c r="C3" s="4">
        <f>'48.Szigetelés'!H18</f>
        <v>0</v>
      </c>
      <c r="D3" s="4">
        <f>'48.Szigetelés'!I18</f>
        <v>0</v>
      </c>
    </row>
    <row r="4" spans="1:4" ht="25.5" x14ac:dyDescent="0.25">
      <c r="A4" s="3" t="s">
        <v>46</v>
      </c>
      <c r="B4" s="3" t="s">
        <v>47</v>
      </c>
      <c r="C4" s="4">
        <f>'71.Elektromos energiaellátás,'!H5</f>
        <v>0</v>
      </c>
      <c r="D4" s="4">
        <f>'71.Elektromos energiaellátás,'!I5</f>
        <v>0</v>
      </c>
    </row>
    <row r="5" spans="1:4" x14ac:dyDescent="0.25">
      <c r="A5" s="8"/>
      <c r="B5" s="8" t="s">
        <v>54</v>
      </c>
      <c r="C5" s="8">
        <f>ROUND(SUM(C2:C4),0)</f>
        <v>0</v>
      </c>
      <c r="D5" s="8">
        <f>ROUND(SUM(D2:D4),0)</f>
        <v>0</v>
      </c>
    </row>
    <row r="6" spans="1:4" x14ac:dyDescent="0.25">
      <c r="C6" s="23">
        <f>C5+D5</f>
        <v>0</v>
      </c>
      <c r="D6" s="24"/>
    </row>
  </sheetData>
  <mergeCells count="1">
    <mergeCell ref="C6:D6"/>
  </mergeCells>
  <pageMargins left="0.7" right="0.7" top="0.75" bottom="0.75" header="0.3" footer="0.3"/>
  <pageSetup paperSize="9" orientation="portrait" horizontalDpi="4294967292"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
  <sheetViews>
    <sheetView view="pageBreakPreview" zoomScale="145" zoomScaleNormal="145" zoomScaleSheetLayoutView="145" workbookViewId="0">
      <selection activeCell="I5" sqref="I5"/>
    </sheetView>
  </sheetViews>
  <sheetFormatPr defaultRowHeight="15" x14ac:dyDescent="0.25"/>
  <cols>
    <col min="1" max="1" width="4.7109375" customWidth="1"/>
    <col min="2" max="2" width="20.7109375" customWidth="1"/>
    <col min="3" max="3" width="35.7109375" customWidth="1"/>
    <col min="4" max="4" width="7.7109375" customWidth="1"/>
    <col min="5" max="5" width="8.7109375" customWidth="1"/>
    <col min="6" max="9" width="12.7109375" customWidth="1"/>
  </cols>
  <sheetData>
    <row r="1" spans="1:9" ht="25.5" x14ac:dyDescent="0.25">
      <c r="A1" s="1" t="s">
        <v>1</v>
      </c>
      <c r="B1" s="1" t="s">
        <v>7</v>
      </c>
      <c r="C1" s="1" t="s">
        <v>8</v>
      </c>
      <c r="D1" s="5" t="s">
        <v>9</v>
      </c>
      <c r="E1" s="5" t="s">
        <v>10</v>
      </c>
      <c r="F1" s="5" t="s">
        <v>11</v>
      </c>
      <c r="G1" s="5" t="s">
        <v>12</v>
      </c>
      <c r="H1" s="5" t="s">
        <v>13</v>
      </c>
      <c r="I1" s="5" t="s">
        <v>14</v>
      </c>
    </row>
    <row r="2" spans="1:9" ht="63.75" x14ac:dyDescent="0.25">
      <c r="A2" s="3">
        <v>1</v>
      </c>
      <c r="B2" s="2" t="s">
        <v>15</v>
      </c>
      <c r="C2" s="3" t="s">
        <v>67</v>
      </c>
      <c r="D2" s="2">
        <v>36</v>
      </c>
      <c r="E2" s="3" t="s">
        <v>16</v>
      </c>
      <c r="F2" s="4">
        <v>0</v>
      </c>
      <c r="G2" s="4">
        <v>0</v>
      </c>
      <c r="H2" s="6">
        <f>ROUND(F2*D2,0)</f>
        <v>0</v>
      </c>
      <c r="I2" s="6">
        <f>ROUND(G2*D2,0)</f>
        <v>0</v>
      </c>
    </row>
    <row r="3" spans="1:9" ht="89.25" customHeight="1" x14ac:dyDescent="0.25">
      <c r="A3" s="3">
        <v>2</v>
      </c>
      <c r="B3" s="2" t="s">
        <v>17</v>
      </c>
      <c r="C3" s="3" t="s">
        <v>68</v>
      </c>
      <c r="D3" s="2">
        <v>262</v>
      </c>
      <c r="E3" s="3" t="s">
        <v>18</v>
      </c>
      <c r="F3" s="4">
        <v>0</v>
      </c>
      <c r="G3" s="4">
        <v>0</v>
      </c>
      <c r="H3" s="6">
        <f>ROUND(F3*D3,0)</f>
        <v>0</v>
      </c>
      <c r="I3" s="6">
        <f>ROUND(G3*D3,0)</f>
        <v>0</v>
      </c>
    </row>
    <row r="4" spans="1:9" ht="89.25" customHeight="1" x14ac:dyDescent="0.25">
      <c r="A4" s="3">
        <v>3</v>
      </c>
      <c r="B4" s="10" t="s">
        <v>82</v>
      </c>
      <c r="C4" s="3" t="s">
        <v>80</v>
      </c>
      <c r="D4" s="10">
        <v>262</v>
      </c>
      <c r="E4" s="3" t="s">
        <v>81</v>
      </c>
      <c r="F4" s="4">
        <v>0</v>
      </c>
      <c r="G4" s="4">
        <v>0</v>
      </c>
      <c r="H4" s="6">
        <f>ROUND(F4*D4,0)</f>
        <v>0</v>
      </c>
      <c r="I4" s="6">
        <f>ROUND(G4*D4,0)</f>
        <v>0</v>
      </c>
    </row>
    <row r="5" spans="1:9" x14ac:dyDescent="0.25">
      <c r="A5" s="8"/>
      <c r="B5" s="8"/>
      <c r="C5" s="8" t="s">
        <v>19</v>
      </c>
      <c r="D5" s="8"/>
      <c r="E5" s="8"/>
      <c r="F5" s="8"/>
      <c r="G5" s="8"/>
      <c r="H5" s="9">
        <f>ROUND(SUM(H2:H4),0)</f>
        <v>0</v>
      </c>
      <c r="I5" s="9">
        <f>ROUND(SUM(I2:I4),0)</f>
        <v>0</v>
      </c>
    </row>
  </sheetData>
  <pageMargins left="0.7" right="0.7" top="0.75" bottom="0.75" header="0.3" footer="0.3"/>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8"/>
  <sheetViews>
    <sheetView view="pageBreakPreview" zoomScale="145" zoomScaleNormal="145" zoomScaleSheetLayoutView="145" workbookViewId="0">
      <selection activeCell="H14" sqref="H14"/>
    </sheetView>
  </sheetViews>
  <sheetFormatPr defaultRowHeight="15" x14ac:dyDescent="0.25"/>
  <cols>
    <col min="1" max="1" width="4.7109375" customWidth="1"/>
    <col min="2" max="2" width="20.7109375" customWidth="1"/>
    <col min="3" max="3" width="40.85546875" customWidth="1"/>
    <col min="4" max="4" width="7.7109375" customWidth="1"/>
    <col min="5" max="5" width="8.7109375" customWidth="1"/>
    <col min="6" max="9" width="12.7109375" customWidth="1"/>
  </cols>
  <sheetData>
    <row r="1" spans="1:9" ht="25.5" x14ac:dyDescent="0.25">
      <c r="A1" s="1" t="s">
        <v>1</v>
      </c>
      <c r="B1" s="1" t="s">
        <v>7</v>
      </c>
      <c r="C1" s="1" t="s">
        <v>8</v>
      </c>
      <c r="D1" s="5" t="s">
        <v>9</v>
      </c>
      <c r="E1" s="5" t="s">
        <v>10</v>
      </c>
      <c r="F1" s="5" t="s">
        <v>11</v>
      </c>
      <c r="G1" s="5" t="s">
        <v>12</v>
      </c>
      <c r="H1" s="5" t="s">
        <v>13</v>
      </c>
      <c r="I1" s="5" t="s">
        <v>14</v>
      </c>
    </row>
    <row r="2" spans="1:9" ht="176.25" customHeight="1" x14ac:dyDescent="0.25">
      <c r="A2" s="3">
        <v>1</v>
      </c>
      <c r="B2" s="2" t="s">
        <v>22</v>
      </c>
      <c r="C2" s="3" t="s">
        <v>69</v>
      </c>
      <c r="D2" s="2">
        <v>8</v>
      </c>
      <c r="E2" s="3" t="s">
        <v>23</v>
      </c>
      <c r="F2" s="4">
        <v>0</v>
      </c>
      <c r="G2" s="4">
        <v>0</v>
      </c>
      <c r="H2" s="6">
        <f t="shared" ref="H2:H17" si="0">ROUND(F2*D2,0)</f>
        <v>0</v>
      </c>
      <c r="I2" s="6">
        <f t="shared" ref="I2:I17" si="1">ROUND(G2*D2,0)</f>
        <v>0</v>
      </c>
    </row>
    <row r="3" spans="1:9" ht="59.25" customHeight="1" x14ac:dyDescent="0.25">
      <c r="A3" s="3">
        <v>2</v>
      </c>
      <c r="B3" s="2" t="s">
        <v>24</v>
      </c>
      <c r="C3" s="3" t="s">
        <v>25</v>
      </c>
      <c r="D3" s="2">
        <v>16</v>
      </c>
      <c r="E3" s="3" t="s">
        <v>23</v>
      </c>
      <c r="F3" s="4">
        <v>0</v>
      </c>
      <c r="G3" s="4">
        <v>0</v>
      </c>
      <c r="H3" s="6">
        <f t="shared" si="0"/>
        <v>0</v>
      </c>
      <c r="I3" s="6">
        <f t="shared" si="1"/>
        <v>0</v>
      </c>
    </row>
    <row r="4" spans="1:9" ht="35.25" customHeight="1" x14ac:dyDescent="0.25">
      <c r="A4" s="3">
        <v>3</v>
      </c>
      <c r="B4" s="2" t="s">
        <v>26</v>
      </c>
      <c r="C4" s="3" t="s">
        <v>27</v>
      </c>
      <c r="D4" s="2">
        <v>30</v>
      </c>
      <c r="E4" s="3" t="s">
        <v>23</v>
      </c>
      <c r="F4" s="4">
        <v>0</v>
      </c>
      <c r="G4" s="4">
        <v>0</v>
      </c>
      <c r="H4" s="6">
        <f t="shared" si="0"/>
        <v>0</v>
      </c>
      <c r="I4" s="6">
        <f t="shared" si="1"/>
        <v>0</v>
      </c>
    </row>
    <row r="5" spans="1:9" ht="36" customHeight="1" x14ac:dyDescent="0.25">
      <c r="A5" s="3">
        <v>4</v>
      </c>
      <c r="B5" s="2" t="s">
        <v>28</v>
      </c>
      <c r="C5" s="3" t="s">
        <v>29</v>
      </c>
      <c r="D5" s="2">
        <v>60</v>
      </c>
      <c r="E5" s="3" t="s">
        <v>23</v>
      </c>
      <c r="F5" s="4">
        <v>0</v>
      </c>
      <c r="G5" s="4">
        <v>0</v>
      </c>
      <c r="H5" s="6">
        <f t="shared" si="0"/>
        <v>0</v>
      </c>
      <c r="I5" s="6">
        <f t="shared" si="1"/>
        <v>0</v>
      </c>
    </row>
    <row r="6" spans="1:9" ht="37.5" customHeight="1" x14ac:dyDescent="0.25">
      <c r="A6" s="3">
        <v>5</v>
      </c>
      <c r="B6" s="2" t="s">
        <v>30</v>
      </c>
      <c r="C6" s="3" t="s">
        <v>31</v>
      </c>
      <c r="D6" s="2">
        <v>835</v>
      </c>
      <c r="E6" s="3" t="s">
        <v>16</v>
      </c>
      <c r="F6" s="4">
        <v>0</v>
      </c>
      <c r="G6" s="4">
        <v>0</v>
      </c>
      <c r="H6" s="6">
        <f t="shared" si="0"/>
        <v>0</v>
      </c>
      <c r="I6" s="6">
        <f t="shared" si="1"/>
        <v>0</v>
      </c>
    </row>
    <row r="7" spans="1:9" ht="114" customHeight="1" x14ac:dyDescent="0.25">
      <c r="A7" s="3">
        <v>6</v>
      </c>
      <c r="B7" s="2" t="s">
        <v>32</v>
      </c>
      <c r="C7" s="3" t="s">
        <v>33</v>
      </c>
      <c r="D7" s="2">
        <v>85</v>
      </c>
      <c r="E7" s="3" t="s">
        <v>16</v>
      </c>
      <c r="F7" s="4">
        <v>0</v>
      </c>
      <c r="G7" s="4">
        <v>0</v>
      </c>
      <c r="H7" s="6">
        <f t="shared" si="0"/>
        <v>0</v>
      </c>
      <c r="I7" s="6">
        <f t="shared" si="1"/>
        <v>0</v>
      </c>
    </row>
    <row r="8" spans="1:9" ht="102.75" customHeight="1" x14ac:dyDescent="0.25">
      <c r="A8" s="3">
        <v>7</v>
      </c>
      <c r="B8" s="2" t="s">
        <v>34</v>
      </c>
      <c r="C8" s="3" t="s">
        <v>70</v>
      </c>
      <c r="D8" s="2">
        <v>1060</v>
      </c>
      <c r="E8" s="3" t="s">
        <v>16</v>
      </c>
      <c r="F8" s="4">
        <v>0</v>
      </c>
      <c r="G8" s="4">
        <v>0</v>
      </c>
      <c r="H8" s="6">
        <f t="shared" si="0"/>
        <v>0</v>
      </c>
      <c r="I8" s="6">
        <f t="shared" si="1"/>
        <v>0</v>
      </c>
    </row>
    <row r="9" spans="1:9" ht="93" customHeight="1" x14ac:dyDescent="0.25">
      <c r="A9" s="3">
        <v>8</v>
      </c>
      <c r="B9" s="2" t="s">
        <v>35</v>
      </c>
      <c r="C9" s="3" t="s">
        <v>71</v>
      </c>
      <c r="D9" s="2">
        <v>50</v>
      </c>
      <c r="E9" s="3" t="s">
        <v>18</v>
      </c>
      <c r="F9" s="4">
        <v>0</v>
      </c>
      <c r="G9" s="4">
        <v>0</v>
      </c>
      <c r="H9" s="6">
        <f t="shared" si="0"/>
        <v>0</v>
      </c>
      <c r="I9" s="6">
        <f t="shared" si="1"/>
        <v>0</v>
      </c>
    </row>
    <row r="10" spans="1:9" ht="155.25" customHeight="1" x14ac:dyDescent="0.25">
      <c r="A10" s="3">
        <v>9</v>
      </c>
      <c r="B10" s="2" t="s">
        <v>36</v>
      </c>
      <c r="C10" s="3" t="s">
        <v>72</v>
      </c>
      <c r="D10" s="2">
        <v>835</v>
      </c>
      <c r="E10" s="3" t="s">
        <v>16</v>
      </c>
      <c r="F10" s="4">
        <v>0</v>
      </c>
      <c r="G10" s="4">
        <v>0</v>
      </c>
      <c r="H10" s="6">
        <f t="shared" si="0"/>
        <v>0</v>
      </c>
      <c r="I10" s="6">
        <f t="shared" si="1"/>
        <v>0</v>
      </c>
    </row>
    <row r="11" spans="1:9" ht="167.25" customHeight="1" x14ac:dyDescent="0.25">
      <c r="A11" s="3">
        <v>10</v>
      </c>
      <c r="B11" s="2" t="s">
        <v>37</v>
      </c>
      <c r="C11" s="3" t="s">
        <v>73</v>
      </c>
      <c r="D11" s="2">
        <v>225</v>
      </c>
      <c r="E11" s="3" t="s">
        <v>16</v>
      </c>
      <c r="F11" s="4">
        <v>0</v>
      </c>
      <c r="G11" s="4">
        <v>0</v>
      </c>
      <c r="H11" s="6">
        <f t="shared" si="0"/>
        <v>0</v>
      </c>
      <c r="I11" s="6">
        <f t="shared" si="1"/>
        <v>0</v>
      </c>
    </row>
    <row r="12" spans="1:9" ht="140.25" x14ac:dyDescent="0.25">
      <c r="A12" s="3">
        <v>11</v>
      </c>
      <c r="B12" s="2" t="s">
        <v>38</v>
      </c>
      <c r="C12" s="3" t="s">
        <v>39</v>
      </c>
      <c r="D12" s="2">
        <v>225</v>
      </c>
      <c r="E12" s="3" t="s">
        <v>16</v>
      </c>
      <c r="F12" s="4">
        <v>0</v>
      </c>
      <c r="G12" s="4">
        <v>0</v>
      </c>
      <c r="H12" s="6">
        <f t="shared" si="0"/>
        <v>0</v>
      </c>
      <c r="I12" s="6">
        <f t="shared" si="1"/>
        <v>0</v>
      </c>
    </row>
    <row r="13" spans="1:9" ht="154.5" customHeight="1" x14ac:dyDescent="0.25">
      <c r="A13" s="3">
        <v>12</v>
      </c>
      <c r="B13" s="2" t="s">
        <v>40</v>
      </c>
      <c r="C13" s="3" t="s">
        <v>74</v>
      </c>
      <c r="D13" s="2">
        <v>20</v>
      </c>
      <c r="E13" s="3" t="s">
        <v>16</v>
      </c>
      <c r="F13" s="4">
        <v>0</v>
      </c>
      <c r="G13" s="4">
        <v>0</v>
      </c>
      <c r="H13" s="6">
        <f t="shared" si="0"/>
        <v>0</v>
      </c>
      <c r="I13" s="6">
        <f t="shared" si="1"/>
        <v>0</v>
      </c>
    </row>
    <row r="14" spans="1:9" ht="127.5" x14ac:dyDescent="0.25">
      <c r="A14" s="3">
        <v>13</v>
      </c>
      <c r="B14" s="2" t="s">
        <v>41</v>
      </c>
      <c r="C14" s="3" t="s">
        <v>75</v>
      </c>
      <c r="D14" s="2">
        <v>16</v>
      </c>
      <c r="E14" s="3" t="s">
        <v>23</v>
      </c>
      <c r="F14" s="4">
        <v>0</v>
      </c>
      <c r="G14" s="4">
        <v>0</v>
      </c>
      <c r="H14" s="6">
        <f t="shared" si="0"/>
        <v>0</v>
      </c>
      <c r="I14" s="6">
        <f t="shared" si="1"/>
        <v>0</v>
      </c>
    </row>
    <row r="15" spans="1:9" ht="63.75" customHeight="1" x14ac:dyDescent="0.25">
      <c r="A15" s="3">
        <v>14</v>
      </c>
      <c r="B15" s="2" t="s">
        <v>42</v>
      </c>
      <c r="C15" s="3" t="s">
        <v>76</v>
      </c>
      <c r="D15" s="2">
        <v>16</v>
      </c>
      <c r="E15" s="3" t="s">
        <v>23</v>
      </c>
      <c r="F15" s="4">
        <v>0</v>
      </c>
      <c r="G15" s="4">
        <v>0</v>
      </c>
      <c r="H15" s="6">
        <f t="shared" si="0"/>
        <v>0</v>
      </c>
      <c r="I15" s="6">
        <f t="shared" si="1"/>
        <v>0</v>
      </c>
    </row>
    <row r="16" spans="1:9" ht="106.5" customHeight="1" x14ac:dyDescent="0.25">
      <c r="A16" s="3">
        <v>15</v>
      </c>
      <c r="B16" s="2" t="s">
        <v>43</v>
      </c>
      <c r="C16" s="3" t="s">
        <v>77</v>
      </c>
      <c r="D16" s="2">
        <v>51</v>
      </c>
      <c r="E16" s="3" t="s">
        <v>23</v>
      </c>
      <c r="F16" s="4">
        <v>0</v>
      </c>
      <c r="G16" s="4">
        <v>0</v>
      </c>
      <c r="H16" s="6">
        <f t="shared" si="0"/>
        <v>0</v>
      </c>
      <c r="I16" s="6">
        <f t="shared" si="1"/>
        <v>0</v>
      </c>
    </row>
    <row r="17" spans="1:9" ht="39" customHeight="1" x14ac:dyDescent="0.25">
      <c r="A17" s="3">
        <v>16</v>
      </c>
      <c r="B17" s="2" t="s">
        <v>44</v>
      </c>
      <c r="C17" s="3" t="s">
        <v>45</v>
      </c>
      <c r="D17" s="2">
        <v>60</v>
      </c>
      <c r="E17" s="3" t="s">
        <v>23</v>
      </c>
      <c r="F17" s="4">
        <v>0</v>
      </c>
      <c r="G17" s="4">
        <v>0</v>
      </c>
      <c r="H17" s="6">
        <f t="shared" si="0"/>
        <v>0</v>
      </c>
      <c r="I17" s="6">
        <f t="shared" si="1"/>
        <v>0</v>
      </c>
    </row>
    <row r="18" spans="1:9" x14ac:dyDescent="0.25">
      <c r="A18" s="8"/>
      <c r="B18" s="8"/>
      <c r="C18" s="8" t="s">
        <v>19</v>
      </c>
      <c r="D18" s="8"/>
      <c r="E18" s="8"/>
      <c r="F18" s="8"/>
      <c r="G18" s="8"/>
      <c r="H18" s="9">
        <f>ROUND(SUM(H2:H17),0)</f>
        <v>0</v>
      </c>
      <c r="I18" s="9">
        <f>ROUND(SUM(I2:I17),0)</f>
        <v>0</v>
      </c>
    </row>
  </sheetData>
  <pageMargins left="0.7" right="0.7" top="0.75" bottom="0.75" header="0.3" footer="0.3"/>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
  <sheetViews>
    <sheetView view="pageBreakPreview" zoomScale="145" zoomScaleNormal="145" zoomScaleSheetLayoutView="145" workbookViewId="0">
      <selection activeCell="H14" sqref="H14"/>
    </sheetView>
  </sheetViews>
  <sheetFormatPr defaultRowHeight="15" x14ac:dyDescent="0.25"/>
  <cols>
    <col min="1" max="1" width="4.7109375" customWidth="1"/>
    <col min="2" max="2" width="20.7109375" customWidth="1"/>
    <col min="3" max="3" width="35.7109375" customWidth="1"/>
    <col min="4" max="4" width="7.7109375" customWidth="1"/>
    <col min="5" max="5" width="8.7109375" customWidth="1"/>
    <col min="6" max="9" width="12.7109375" customWidth="1"/>
  </cols>
  <sheetData>
    <row r="1" spans="1:9" ht="25.5" x14ac:dyDescent="0.25">
      <c r="A1" s="1" t="s">
        <v>1</v>
      </c>
      <c r="B1" s="1" t="s">
        <v>7</v>
      </c>
      <c r="C1" s="1" t="s">
        <v>8</v>
      </c>
      <c r="D1" s="5" t="s">
        <v>9</v>
      </c>
      <c r="E1" s="5" t="s">
        <v>10</v>
      </c>
      <c r="F1" s="5" t="s">
        <v>11</v>
      </c>
      <c r="G1" s="5" t="s">
        <v>12</v>
      </c>
      <c r="H1" s="5" t="s">
        <v>13</v>
      </c>
      <c r="I1" s="5" t="s">
        <v>14</v>
      </c>
    </row>
    <row r="2" spans="1:9" ht="25.5" x14ac:dyDescent="0.25">
      <c r="A2" s="3">
        <v>1</v>
      </c>
      <c r="B2" s="2" t="s">
        <v>48</v>
      </c>
      <c r="C2" s="3" t="s">
        <v>49</v>
      </c>
      <c r="D2" s="2">
        <v>835</v>
      </c>
      <c r="E2" s="3" t="s">
        <v>16</v>
      </c>
      <c r="F2" s="4">
        <v>0</v>
      </c>
      <c r="G2" s="4">
        <v>0</v>
      </c>
      <c r="H2" s="6">
        <f>ROUND(F2*D2,0)</f>
        <v>0</v>
      </c>
      <c r="I2" s="6">
        <f>ROUND(G2*D2,0)</f>
        <v>0</v>
      </c>
    </row>
    <row r="3" spans="1:9" ht="36.75" customHeight="1" x14ac:dyDescent="0.25">
      <c r="A3" s="3">
        <v>2</v>
      </c>
      <c r="B3" s="2" t="s">
        <v>50</v>
      </c>
      <c r="C3" s="3" t="s">
        <v>51</v>
      </c>
      <c r="D3" s="2">
        <v>835</v>
      </c>
      <c r="E3" s="3" t="s">
        <v>16</v>
      </c>
      <c r="F3" s="4">
        <v>0</v>
      </c>
      <c r="G3" s="4">
        <v>0</v>
      </c>
      <c r="H3" s="6">
        <f>ROUND(F3*D3,0)</f>
        <v>0</v>
      </c>
      <c r="I3" s="6">
        <f>ROUND(G3*D3,0)</f>
        <v>0</v>
      </c>
    </row>
    <row r="4" spans="1:9" ht="38.25" customHeight="1" x14ac:dyDescent="0.25">
      <c r="A4" s="3">
        <v>3</v>
      </c>
      <c r="B4" s="2" t="s">
        <v>52</v>
      </c>
      <c r="C4" s="3" t="s">
        <v>53</v>
      </c>
      <c r="D4" s="2">
        <v>1</v>
      </c>
      <c r="E4" s="3" t="s">
        <v>23</v>
      </c>
      <c r="F4" s="4">
        <v>0</v>
      </c>
      <c r="G4" s="4">
        <v>0</v>
      </c>
      <c r="H4" s="6">
        <f>ROUND(F4*D4,0)</f>
        <v>0</v>
      </c>
      <c r="I4" s="6">
        <f>ROUND(G4*D4,0)</f>
        <v>0</v>
      </c>
    </row>
    <row r="5" spans="1:9" x14ac:dyDescent="0.25">
      <c r="A5" s="8"/>
      <c r="B5" s="8"/>
      <c r="C5" s="8" t="s">
        <v>19</v>
      </c>
      <c r="D5" s="8"/>
      <c r="E5" s="8"/>
      <c r="F5" s="8"/>
      <c r="G5" s="8"/>
      <c r="H5" s="9">
        <f>ROUND(SUM(H2:H4),0)</f>
        <v>0</v>
      </c>
      <c r="I5" s="9">
        <f>ROUND(SUM(I2:I4),0)</f>
        <v>0</v>
      </c>
    </row>
  </sheetData>
  <pageMargins left="0.7" right="0.7" top="0.75" bottom="0.75" header="0.3" footer="0.3"/>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1</vt:i4>
      </vt:variant>
    </vt:vector>
  </HeadingPairs>
  <TitlesOfParts>
    <vt:vector size="6" baseType="lpstr">
      <vt:lpstr>Főösszesítő</vt:lpstr>
      <vt:lpstr>Munkanem összesítő</vt:lpstr>
      <vt:lpstr>43.Bádogozás</vt:lpstr>
      <vt:lpstr>48.Szigetelés</vt:lpstr>
      <vt:lpstr>71.Elektromos energiaellátás,</vt:lpstr>
      <vt:lpstr>'Munkanem összesítő'!Nyomtatási_terület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Vác Távhő tető vízszigetelés</dc:title>
  <dc:subject/>
  <dc:creator>cunga</dc:creator>
  <cp:keywords/>
  <dc:description/>
  <cp:lastModifiedBy>cunga</cp:lastModifiedBy>
  <cp:lastPrinted>2023-04-23T20:22:15Z</cp:lastPrinted>
  <dcterms:created xsi:type="dcterms:W3CDTF">2023-04-23T19:16:59Z</dcterms:created>
  <dcterms:modified xsi:type="dcterms:W3CDTF">2023-04-23T20:36:57Z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369368</vt:lpwstr>
  </property>
  <property fmtid="{D5CDD505-2E9C-101B-9397-08002B2CF9AE}" pid="3" name="title">
    <vt:lpwstr>Vác Távhő tető vízszigetelés</vt:lpwstr>
  </property>
  <property fmtid="{D5CDD505-2E9C-101B-9397-08002B2CF9AE}" pid="4" name="lessonfee">
    <vt:i4>7000</vt:i4>
  </property>
  <property fmtid="{D5CDD505-2E9C-101B-9397-08002B2CF9AE}" pid="5" name="norm_type_id">
    <vt:lpwstr>2</vt:lpwstr>
  </property>
  <property fmtid="{D5CDD505-2E9C-101B-9397-08002B2CF9AE}" pid="6" name="tender_iow_id">
    <vt:lpwstr>8</vt:lpwstr>
  </property>
  <property fmtid="{D5CDD505-2E9C-101B-9397-08002B2CF9AE}" pid="7" name="created">
    <vt:lpwstr>2023-04-23 19:16:59</vt:lpwstr>
  </property>
  <property fmtid="{D5CDD505-2E9C-101B-9397-08002B2CF9AE}" pid="8" name="changed">
    <vt:lpwstr>2023-04-23 21:53:38</vt:lpwstr>
  </property>
  <property fmtid="{D5CDD505-2E9C-101B-9397-08002B2CF9AE}" pid="9" name="osum">
    <vt:i4>0</vt:i4>
  </property>
  <property fmtid="{D5CDD505-2E9C-101B-9397-08002B2CF9AE}" pid="10" name="priceversion">
    <vt:lpwstr>2023.04.01</vt:lpwstr>
  </property>
  <property fmtid="{D5CDD505-2E9C-101B-9397-08002B2CF9AE}" pid="11" name="currency">
    <vt:lpwstr>HUF</vt:lpwstr>
  </property>
</Properties>
</file>